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4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<sst xmlns="http://schemas.openxmlformats.org/spreadsheetml/2006/main" count="375" uniqueCount="309">
  <si>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</si>
  <si>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</si>
  <si>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</si>
  <si>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</si>
  <si>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</si>
  <si>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</si>
  <si>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</si>
  <si>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</si>
  <si>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</si>
  <si>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</si>
  <si>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</si>
  <si>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</si>
  <si>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</si>
  <si>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</si>
  <si>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</si>
  <si>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</si>
  <si>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</si>
  <si>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</si>
  <si>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</si>
  <si>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</si>
  <si>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</si>
  <si>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</si>
  <si>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</si>
  <si>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</si>
  <si>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</si>
  <si>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</si>
  <si>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</si>
  <si>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</si>
  <si>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</si>
  <si>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</si>
  <si>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</si>
  <si>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</si>
  <si>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</si>
  <si>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</si>
  <si>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</si>
  <si>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</si>
  <si>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</si>
  <si>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</si>
  <si>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</si>
  <si>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</si>
  <si>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</si>
  <si>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</si>
  <si>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</si>
  <si>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</si>
  <si>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</si>
  <si>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</si>
  <si>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</si>
  <si>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</si>
  <si>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</si>
  <si>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</si>
  <si>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</si>
  <si>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</si>
  <si>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</si>
  <si>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</si>
  <si>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</si>
  <si>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</si>
  <si>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</si>
  <si>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</si>
  <si>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</si>
  <si>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</si>
  <si>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</si>
  <si>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</si>
  <si>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</si>
  <si>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</si>
  <si>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</si>
  <si>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</si>
  <si>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</si>
  <si>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</si>
  <si>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</si>
  <si>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</si>
  <si>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</si>
  <si>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</si>
  <si>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</si>
  <si>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</si>
  <si>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</si>
  <si>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</si>
  <si>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</si>
  <si>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</si>
  <si>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</si>
  <si>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</si>
  <si>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</si>
  <si>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</si>
  <si>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</si>
  <si>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</si>
  <si>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</si>
  <si>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</si>
  <si>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</si>
  <si>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</si>
  <si>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</si>
  <si>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</si>
  <si>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</si>
  <si>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</si>
  <si>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</si>
  <si>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</si>
  <si>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</si>
  <si>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</si>
  <si>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</si>
  <si>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</si>
  <si>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</si>
  <si>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</si>
  <si>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</si>
  <si>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</si>
  <si>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</si>
  <si>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</si>
  <si>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</si>
  <si>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</si>
  <si>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</si>
  <si>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</si>
  <si>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</si>
  <si>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</si>
  <si>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</si>
  <si>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</si>
  <si>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</si>
  <si>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</si>
  <si>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</si>
  <si>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</si>
  <si>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</si>
  <si>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</si>
  <si>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</si>
  <si>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</si>
  <si>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</si>
  <si>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</si>
  <si>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</si>
  <si>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</si>
  <si>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</si>
  <si>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</si>
  <si>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</si>
  <si>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</si>
  <si>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</si>
  <si>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</si>
  <si>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</si>
  <si>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</si>
  <si>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</si>
  <si>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</si>
  <si>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</si>
  <si>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</si>
  <si>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</si>
  <si>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</si>
  <si>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</si>
  <si>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</si>
  <si>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</si>
  <si>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</si>
  <si>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</si>
  <si>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</si>
  <si>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</si>
  <si>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</si>
  <si>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</si>
  <si>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</si>
  <si>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</si>
  <si>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</si>
  <si>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</si>
  <si>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</si>
  <si>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</si>
  <si>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</si>
  <si>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</si>
  <si>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</si>
  <si>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</si>
  <si>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</si>
  <si>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</si>
  <si>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</si>
  <si>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</si>
  <si>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</si>
  <si>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</si>
  <si>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</si>
  <si>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</si>
  <si>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</si>
  <si>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</si>
  <si>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</si>
  <si>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</si>
  <si>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</si>
  <si>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</si>
  <si>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</si>
  <si>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</si>
  <si>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</si>
  <si>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</si>
  <si>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</si>
  <si>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</si>
  <si>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</si>
  <si>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</si>
  <si>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</si>
  <si>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</si>
  <si>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</si>
  <si>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</si>
  <si>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</si>
  <si>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</si>
  <si>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</si>
  <si>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</si>
  <si>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</si>
  <si>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</si>
  <si>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</si>
  <si>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</si>
  <si>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</si>
  <si>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</si>
  <si>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</si>
  <si>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</si>
  <si>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</si>
  <si>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</si>
  <si>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</si>
  <si>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</si>
  <si>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</si>
  <si>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</si>
  <si>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</si>
  <si>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</si>
  <si>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</si>
  <si>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</si>
  <si>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</si>
  <si>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</si>
  <si>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</si>
  <si>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</si>
  <si>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</si>
  <si>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</si>
  <si>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</si>
  <si>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</si>
  <si>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</si>
  <si>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</si>
  <si>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</si>
  <si>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</si>
  <si>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</si>
  <si>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</si>
  <si>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</si>
  <si>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</si>
  <si>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</si>
  <si>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</si>
  <si>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</si>
  <si>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</si>
  <si>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</si>
  <si>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</si>
  <si>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</si>
  <si>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</si>
  <si>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</si>
  <si>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</si>
  <si>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</si>
  <si>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</si>
  <si>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</si>
  <si>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</si>
  <si>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</si>
  <si>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</si>
  <si>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</si>
  <si>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</si>
  <si>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</si>
  <si>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</si>
  <si>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</si>
  <si>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</si>
  <si>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</si>
  <si>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</si>
  <si>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</si>
  <si>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</si>
  <si>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 xml:space="preserve">                   Уточнен план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</si>
  <si>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</si>
  <si>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</si>
  <si>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</si>
  <si>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</si>
  <si>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</si>
  <si>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</si>
  <si>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</si>
  <si>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</si>
  <si>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</si>
  <si>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</si>
  <si>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</si>
  <si>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</si>
  <si>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</si>
  <si>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</si>
  <si>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</si>
  <si>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</si>
  <si>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</si>
  <si>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</si>
  <si>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</si>
  <si>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</si>
  <si>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</si>
  <si>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</si>
  <si>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</si>
  <si>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</si>
  <si>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</si>
  <si>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>2 Подкрепа за заетост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</si>
  <si>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</si>
  <si>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</si>
  <si>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</si>
  <si>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</si>
  <si>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</si>
  <si>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</si>
  <si>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</si>
  <si>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3. СОУ Христо Ботев с проект BG051PО001-4.2.02</t>
  </si>
  <si>
    <t>4.ОУ П.Р.Славейков с проект BG051PО001-3.1.03-0001</t>
  </si>
  <si>
    <t>5.ОУ П.Р.Славейков с проект BG051PО001-4.2.05</t>
  </si>
  <si>
    <t>6.ОУ П.К.Яворов с проект      BG051PО001-3.1.03-0001</t>
  </si>
  <si>
    <t>7.ОУ П.К.Яворов с проект      BG051PО001-4.2.-0001</t>
  </si>
  <si>
    <t>субсидия за бедствия и аварии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</si>
  <si>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</si>
  <si>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</si>
  <si>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</si>
  <si>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</si>
  <si>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</si>
  <si>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</si>
  <si>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</si>
  <si>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Аналитично изпълнението на плана за приходите по бюджета към 30.09.2014 г. е както следва</t>
  </si>
  <si>
    <t>наличност на 30.09.2014</t>
  </si>
  <si>
    <t>въстановени трансфери за ЦБ</t>
  </si>
  <si>
    <t>Разходната част на общинския бюджет към 30.09.2014 г. възлиза на 2 166 556 лв.,в т. ч.:</t>
  </si>
  <si>
    <t>Към  отчета за периода 01.01.-30.09. 2014 г. на Община Брусарци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</si>
  <si>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01.01.2014-30.09.2014 г.</t>
  </si>
  <si>
    <t xml:space="preserve">                 Отчета  на Община Брусарци за периода 01.01.-30.09. 2014 г. възлиза на  2 166 556 лв. в приход и разход. </t>
  </si>
  <si>
    <t>на Община Брусарци за периода 01.01.-30.09.2014 година</t>
  </si>
  <si>
    <t>31 20</t>
  </si>
  <si>
    <t>Въстановен трансфер за ЦБ</t>
  </si>
  <si>
    <t>на Община Брусарци  за периода 01.01.-30.09.2014 г.</t>
  </si>
  <si>
    <t xml:space="preserve">        ДИРЕКТОР ДИРЕКЦИЯ “ФСД”:                                                                               КМЕТ:</t>
  </si>
  <si>
    <t xml:space="preserve">        ДИРЕКТОР ДИРЕКЦИЯ “ФСД”:                                                                                                                КМЕТ:</t>
  </si>
  <si>
    <t xml:space="preserve">        ДИРЕКТОР ДИРЕКЦИЯ “ФСД”:                                                                              КМЕТ:</t>
  </si>
  <si>
    <t>Уточнен план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</si>
</sst>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7" fillId="0" borderId="0" xfId="0" applyFont="1" applyAlignment="1">
      <alignment horizontal="left" indent="6"/>
    </xf>
    <xf numFmtId="0" fontId="16" fillId="0" borderId="0" xfId="0" applyFont="1" applyAlignment="1">
      <alignment horizontal="left" indent="6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22" fillId="0" borderId="0" xfId="22" applyFont="1">
      <alignment/>
      <protection/>
    </xf>
    <xf numFmtId="0" fontId="21" fillId="0" borderId="11" xfId="15" applyFont="1" applyBorder="1" applyAlignment="1">
      <alignment horizontal="center" vertical="center"/>
      <protection/>
    </xf>
    <xf numFmtId="3" fontId="23" fillId="0" borderId="12" xfId="15" applyNumberFormat="1" applyFont="1" applyFill="1" applyBorder="1" applyAlignment="1" quotePrefix="1">
      <alignment horizontal="center" vertical="center"/>
      <protection/>
    </xf>
    <xf numFmtId="3" fontId="24" fillId="0" borderId="13" xfId="15" applyNumberFormat="1" applyFont="1" applyBorder="1" applyAlignment="1" applyProtection="1">
      <alignment horizontal="right" vertical="center"/>
      <protection/>
    </xf>
    <xf numFmtId="0" fontId="25" fillId="0" borderId="0" xfId="22" applyFont="1">
      <alignment/>
      <protection/>
    </xf>
    <xf numFmtId="0" fontId="21" fillId="0" borderId="14" xfId="16" applyFont="1" applyFill="1" applyBorder="1" applyAlignment="1">
      <alignment horizontal="left" vertical="center" wrapText="1"/>
      <protection/>
    </xf>
    <xf numFmtId="3" fontId="21" fillId="0" borderId="15" xfId="15" applyNumberFormat="1" applyFont="1" applyBorder="1" applyAlignment="1" applyProtection="1">
      <alignment horizontal="right" vertical="center"/>
      <protection/>
    </xf>
    <xf numFmtId="3" fontId="21" fillId="0" borderId="16" xfId="15" applyNumberFormat="1" applyFont="1" applyBorder="1" applyAlignment="1" applyProtection="1">
      <alignment horizontal="right" vertical="center"/>
      <protection/>
    </xf>
    <xf numFmtId="3" fontId="24" fillId="0" borderId="15" xfId="15" applyNumberFormat="1" applyFont="1" applyBorder="1" applyAlignment="1" applyProtection="1">
      <alignment horizontal="right" vertical="center"/>
      <protection/>
    </xf>
    <xf numFmtId="0" fontId="21" fillId="0" borderId="14" xfId="16" applyFont="1" applyFill="1" applyBorder="1" applyAlignment="1">
      <alignment vertical="center" wrapText="1"/>
      <protection/>
    </xf>
    <xf numFmtId="0" fontId="21" fillId="0" borderId="14" xfId="16" applyFont="1" applyFill="1" applyBorder="1" applyAlignment="1">
      <alignment wrapText="1"/>
      <protection/>
    </xf>
    <xf numFmtId="0" fontId="21" fillId="0" borderId="17" xfId="16" applyFont="1" applyFill="1" applyBorder="1" applyAlignment="1">
      <alignment vertical="top" wrapText="1"/>
      <protection/>
    </xf>
    <xf numFmtId="0" fontId="21" fillId="0" borderId="14" xfId="16" applyFont="1" applyFill="1" applyBorder="1" applyAlignment="1">
      <alignment vertical="top" wrapText="1"/>
      <protection/>
    </xf>
    <xf numFmtId="0" fontId="24" fillId="0" borderId="0" xfId="15" applyFont="1" applyAlignment="1">
      <alignment vertical="center"/>
      <protection/>
    </xf>
    <xf numFmtId="0" fontId="21" fillId="0" borderId="0" xfId="15" applyFont="1" applyAlignment="1">
      <alignment vertical="center"/>
      <protection/>
    </xf>
    <xf numFmtId="0" fontId="21" fillId="0" borderId="0" xfId="16" applyFont="1" applyFill="1" applyBorder="1" applyAlignment="1">
      <alignment horizontal="center" vertical="center"/>
      <protection/>
    </xf>
    <xf numFmtId="0" fontId="21" fillId="0" borderId="0" xfId="15" applyFont="1" applyAlignment="1">
      <alignment vertical="center" wrapText="1"/>
      <protection/>
    </xf>
    <xf numFmtId="3" fontId="24" fillId="0" borderId="12" xfId="15" applyNumberFormat="1" applyFont="1" applyBorder="1" applyAlignment="1" applyProtection="1">
      <alignment horizontal="right" vertical="center"/>
      <protection/>
    </xf>
    <xf numFmtId="0" fontId="24" fillId="0" borderId="18" xfId="15" applyFont="1" applyBorder="1" applyAlignment="1">
      <alignment horizontal="center" vertical="center"/>
      <protection/>
    </xf>
    <xf numFmtId="0" fontId="24" fillId="0" borderId="19" xfId="15" applyFont="1" applyBorder="1" applyAlignment="1">
      <alignment horizontal="center" vertical="center"/>
      <protection/>
    </xf>
    <xf numFmtId="0" fontId="21" fillId="0" borderId="20" xfId="16" applyFont="1" applyFill="1" applyBorder="1" applyAlignment="1">
      <alignment vertical="center" wrapText="1"/>
      <protection/>
    </xf>
    <xf numFmtId="0" fontId="21" fillId="0" borderId="21" xfId="16" applyFont="1" applyFill="1" applyBorder="1" applyAlignment="1">
      <alignment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1" fontId="24" fillId="0" borderId="19" xfId="15" applyNumberFormat="1" applyFont="1" applyBorder="1" applyAlignment="1">
      <alignment horizontal="center" vertical="center"/>
      <protection/>
    </xf>
    <xf numFmtId="0" fontId="24" fillId="0" borderId="12" xfId="17" applyFont="1" applyFill="1" applyBorder="1" applyAlignment="1">
      <alignment horizontal="center" vertical="center" wrapText="1"/>
      <protection/>
    </xf>
    <xf numFmtId="0" fontId="21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1" fillId="0" borderId="22" xfId="16" applyNumberFormat="1" applyFont="1" applyFill="1" applyBorder="1" applyAlignment="1" quotePrefix="1">
      <alignment horizontal="right" vertical="center"/>
      <protection/>
    </xf>
    <xf numFmtId="191" fontId="21" fillId="0" borderId="22" xfId="16" applyNumberFormat="1" applyFont="1" applyFill="1" applyBorder="1" applyAlignment="1" quotePrefix="1">
      <alignment horizontal="right"/>
      <protection/>
    </xf>
    <xf numFmtId="191" fontId="21" fillId="0" borderId="23" xfId="16" applyNumberFormat="1" applyFont="1" applyFill="1" applyBorder="1" applyAlignment="1" quotePrefix="1">
      <alignment horizontal="right" vertical="center"/>
      <protection/>
    </xf>
    <xf numFmtId="191" fontId="21" fillId="0" borderId="24" xfId="16" applyNumberFormat="1" applyFont="1" applyFill="1" applyBorder="1" applyAlignment="1" quotePrefix="1">
      <alignment horizontal="right" vertical="center"/>
      <protection/>
    </xf>
    <xf numFmtId="191" fontId="21" fillId="0" borderId="25" xfId="16" applyNumberFormat="1" applyFont="1" applyFill="1" applyBorder="1" applyAlignment="1" quotePrefix="1">
      <alignment horizontal="right" vertical="top"/>
      <protection/>
    </xf>
    <xf numFmtId="191" fontId="21" fillId="0" borderId="22" xfId="16" applyNumberFormat="1" applyFont="1" applyFill="1" applyBorder="1" applyAlignment="1" quotePrefix="1">
      <alignment horizontal="right" vertical="top"/>
      <protection/>
    </xf>
    <xf numFmtId="0" fontId="21" fillId="0" borderId="12" xfId="16" applyFont="1" applyFill="1" applyBorder="1" applyAlignment="1">
      <alignment horizontal="right" vertical="center"/>
      <protection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2" fillId="0" borderId="2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" xfId="0" applyFont="1" applyBorder="1" applyAlignment="1">
      <alignment/>
    </xf>
    <xf numFmtId="0" fontId="29" fillId="0" borderId="1" xfId="0" applyFont="1" applyFill="1" applyBorder="1" applyAlignment="1" applyProtection="1">
      <alignment horizontal="left" wrapText="1"/>
      <protection/>
    </xf>
    <xf numFmtId="0" fontId="1" fillId="0" borderId="3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 wrapText="1"/>
    </xf>
    <xf numFmtId="3" fontId="34" fillId="0" borderId="0" xfId="0" applyNumberFormat="1" applyFont="1" applyAlignment="1">
      <alignment/>
    </xf>
    <xf numFmtId="0" fontId="27" fillId="0" borderId="0" xfId="0" applyFont="1" applyAlignment="1">
      <alignment/>
    </xf>
    <xf numFmtId="0" fontId="34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3" fontId="24" fillId="0" borderId="18" xfId="15" applyNumberFormat="1" applyFont="1" applyBorder="1" applyAlignment="1">
      <alignment horizontal="center" vertical="center"/>
      <protection/>
    </xf>
    <xf numFmtId="49" fontId="21" fillId="0" borderId="37" xfId="16" applyNumberFormat="1" applyFont="1" applyFill="1" applyBorder="1" applyAlignment="1">
      <alignment horizontal="right" vertical="center"/>
      <protection/>
    </xf>
    <xf numFmtId="191" fontId="21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90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8" fillId="0" borderId="1" xfId="0" applyFont="1" applyFill="1" applyBorder="1" applyAlignment="1" applyProtection="1">
      <alignment horizontal="left" wrapText="1"/>
      <protection/>
    </xf>
    <xf numFmtId="1" fontId="35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8" fillId="0" borderId="1" xfId="0" applyFont="1" applyFill="1" applyBorder="1" applyAlignment="1" applyProtection="1" quotePrefix="1">
      <alignment horizontal="left"/>
      <protection/>
    </xf>
    <xf numFmtId="190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90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32" xfId="0" applyFont="1" applyFill="1" applyBorder="1" applyAlignment="1" applyProtection="1">
      <alignment horizontal="center" wrapText="1"/>
      <protection/>
    </xf>
    <xf numFmtId="190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7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29" fillId="0" borderId="32" xfId="0" applyFont="1" applyFill="1" applyBorder="1" applyAlignment="1" applyProtection="1">
      <alignment horizontal="center" wrapText="1"/>
      <protection/>
    </xf>
    <xf numFmtId="190" fontId="30" fillId="0" borderId="33" xfId="0" applyNumberFormat="1" applyFont="1" applyFill="1" applyBorder="1" applyAlignment="1" applyProtection="1" quotePrefix="1">
      <alignment horizontal="right"/>
      <protection/>
    </xf>
    <xf numFmtId="0" fontId="36" fillId="0" borderId="2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9" fillId="0" borderId="8" xfId="0" applyFont="1" applyFill="1" applyBorder="1" applyAlignment="1" applyProtection="1">
      <alignment horizontal="left" wrapText="1"/>
      <protection/>
    </xf>
    <xf numFmtId="190" fontId="30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38" fillId="0" borderId="0" xfId="0" applyNumberFormat="1" applyFont="1" applyBorder="1" applyAlignment="1">
      <alignment horizontal="center"/>
    </xf>
    <xf numFmtId="0" fontId="30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0" fillId="0" borderId="1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5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30" fillId="0" borderId="3" xfId="0" applyFont="1" applyFill="1" applyBorder="1" applyAlignment="1" applyProtection="1" quotePrefix="1">
      <alignment horizontal="left" wrapText="1" indent="2"/>
      <protection/>
    </xf>
    <xf numFmtId="190" fontId="30" fillId="0" borderId="4" xfId="0" applyNumberFormat="1" applyFont="1" applyFill="1" applyBorder="1" applyAlignment="1" applyProtection="1">
      <alignment horizontal="right"/>
      <protection/>
    </xf>
    <xf numFmtId="0" fontId="30" fillId="0" borderId="3" xfId="0" applyFont="1" applyBorder="1" applyAlignment="1">
      <alignment horizontal="right"/>
    </xf>
    <xf numFmtId="0" fontId="8" fillId="0" borderId="32" xfId="0" applyFont="1" applyFill="1" applyBorder="1" applyAlignment="1" applyProtection="1">
      <alignment horizontal="left" wrapText="1"/>
      <protection/>
    </xf>
    <xf numFmtId="0" fontId="28" fillId="0" borderId="33" xfId="0" applyFont="1" applyFill="1" applyBorder="1" applyAlignment="1">
      <alignment horizontal="center"/>
    </xf>
    <xf numFmtId="1" fontId="29" fillId="0" borderId="27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/>
    </xf>
    <xf numFmtId="2" fontId="34" fillId="0" borderId="0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 applyProtection="1">
      <alignment horizontal="left" wrapText="1"/>
      <protection/>
    </xf>
    <xf numFmtId="0" fontId="34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1" fillId="0" borderId="39" xfId="0" applyFont="1" applyFill="1" applyBorder="1" applyAlignment="1" applyProtection="1">
      <alignment horizontal="left" wrapText="1" indent="2"/>
      <protection/>
    </xf>
    <xf numFmtId="0" fontId="1" fillId="0" borderId="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1" fillId="0" borderId="16" xfId="15" applyNumberFormat="1" applyFont="1" applyFill="1" applyBorder="1" applyAlignment="1" applyProtection="1">
      <alignment horizontal="right" vertical="center"/>
      <protection/>
    </xf>
    <xf numFmtId="0" fontId="30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43" fillId="0" borderId="8" xfId="0" applyNumberFormat="1" applyFont="1" applyFill="1" applyBorder="1" applyAlignment="1">
      <alignment horizontal="right" wrapText="1"/>
    </xf>
    <xf numFmtId="3" fontId="43" fillId="0" borderId="8" xfId="0" applyNumberFormat="1" applyFont="1" applyFill="1" applyBorder="1" applyAlignment="1">
      <alignment horizontal="right"/>
    </xf>
    <xf numFmtId="3" fontId="42" fillId="0" borderId="12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/>
    </xf>
    <xf numFmtId="3" fontId="43" fillId="0" borderId="5" xfId="0" applyNumberFormat="1" applyFont="1" applyFill="1" applyBorder="1" applyAlignment="1">
      <alignment horizontal="right" wrapText="1"/>
    </xf>
    <xf numFmtId="3" fontId="42" fillId="0" borderId="12" xfId="0" applyNumberFormat="1" applyFont="1" applyFill="1" applyBorder="1" applyAlignment="1">
      <alignment wrapText="1"/>
    </xf>
    <xf numFmtId="3" fontId="43" fillId="0" borderId="8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31" fillId="0" borderId="38" xfId="0" applyFont="1" applyFill="1" applyBorder="1" applyAlignment="1" applyProtection="1">
      <alignment horizontal="left" wrapText="1" indent="2"/>
      <protection/>
    </xf>
    <xf numFmtId="0" fontId="32" fillId="0" borderId="14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4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wrapText="1"/>
    </xf>
    <xf numFmtId="0" fontId="1" fillId="0" borderId="34" xfId="0" applyFont="1" applyBorder="1" applyAlignment="1">
      <alignment vertical="top" wrapText="1"/>
    </xf>
    <xf numFmtId="3" fontId="1" fillId="0" borderId="40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/>
    </xf>
    <xf numFmtId="3" fontId="30" fillId="0" borderId="1" xfId="0" applyNumberFormat="1" applyFont="1" applyBorder="1" applyAlignment="1">
      <alignment horizontal="right" wrapText="1"/>
    </xf>
    <xf numFmtId="3" fontId="30" fillId="0" borderId="28" xfId="0" applyNumberFormat="1" applyFont="1" applyBorder="1" applyAlignment="1">
      <alignment horizontal="right" wrapText="1"/>
    </xf>
    <xf numFmtId="3" fontId="5" fillId="2" borderId="1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34" fillId="0" borderId="0" xfId="0" applyNumberFormat="1" applyFont="1" applyAlignment="1">
      <alignment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32" xfId="15" applyFont="1" applyFill="1" applyBorder="1" applyAlignment="1">
      <alignment horizontal="left" vertical="center"/>
      <protection/>
    </xf>
    <xf numFmtId="0" fontId="24" fillId="0" borderId="27" xfId="15" applyFont="1" applyFill="1" applyBorder="1" applyAlignment="1">
      <alignment horizontal="left" vertical="center"/>
      <protection/>
    </xf>
    <xf numFmtId="0" fontId="24" fillId="0" borderId="32" xfId="15" applyFont="1" applyFill="1" applyBorder="1" applyAlignment="1">
      <alignment vertical="center" wrapText="1"/>
      <protection/>
    </xf>
    <xf numFmtId="0" fontId="11" fillId="0" borderId="27" xfId="15" applyFont="1" applyBorder="1" applyAlignment="1">
      <alignment vertical="center" wrapText="1"/>
      <protection/>
    </xf>
    <xf numFmtId="0" fontId="24" fillId="0" borderId="32" xfId="15" applyFont="1" applyFill="1" applyBorder="1" applyAlignment="1">
      <alignment horizontal="left"/>
      <protection/>
    </xf>
    <xf numFmtId="0" fontId="24" fillId="0" borderId="27" xfId="15" applyFont="1" applyFill="1" applyBorder="1" applyAlignment="1">
      <alignment horizontal="left"/>
      <protection/>
    </xf>
    <xf numFmtId="0" fontId="24" fillId="0" borderId="32" xfId="16" applyFont="1" applyFill="1" applyBorder="1" applyAlignment="1">
      <alignment vertical="center" wrapText="1"/>
      <protection/>
    </xf>
    <xf numFmtId="0" fontId="24" fillId="0" borderId="32" xfId="16" applyFont="1" applyFill="1" applyBorder="1" applyAlignment="1">
      <alignment horizontal="left" vertical="center"/>
      <protection/>
    </xf>
    <xf numFmtId="0" fontId="24" fillId="0" borderId="27" xfId="16" applyFont="1" applyFill="1" applyBorder="1" applyAlignment="1">
      <alignment horizontal="left" vertical="center"/>
      <protection/>
    </xf>
    <xf numFmtId="0" fontId="24" fillId="0" borderId="27" xfId="16" applyFont="1" applyFill="1" applyBorder="1" applyAlignment="1" quotePrefix="1">
      <alignment horizontal="left" vertical="center"/>
      <protection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0" fontId="5" fillId="0" borderId="13" xfId="0" applyFont="1" applyBorder="1" applyAlignment="1">
      <alignment horizontal="center" vertical="top" wrapText="1"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workbookViewId="0" topLeftCell="A1">
      <selection activeCell="L4" sqref="L4"/>
    </sheetView>
  </sheetViews>
  <sheetFormatPr defaultColWidth="9.140625" defaultRowHeight="12.75"/>
  <cols>
    <col min="1" max="1" width="5.8515625" style="131" customWidth="1"/>
    <col min="2" max="7" width="9.140625" style="131" customWidth="1"/>
    <col min="8" max="8" width="11.28125" style="131" bestFit="1" customWidth="1"/>
    <col min="9" max="9" width="9.140625" style="131" customWidth="1"/>
    <col min="10" max="10" width="14.421875" style="131" customWidth="1"/>
    <col min="11" max="16384" width="9.140625" style="131" customWidth="1"/>
  </cols>
  <sheetData>
    <row r="1" ht="4.5" customHeight="1"/>
    <row r="2" ht="3.75" customHeight="1"/>
    <row r="3" spans="4:5" ht="18.75">
      <c r="D3" s="135" t="s">
        <v>166</v>
      </c>
      <c r="E3" s="135"/>
    </row>
    <row r="5" spans="2:9" ht="15.75">
      <c r="B5" s="250" t="s">
        <v>298</v>
      </c>
      <c r="C5" s="250"/>
      <c r="D5" s="250"/>
      <c r="E5" s="250"/>
      <c r="F5" s="250"/>
      <c r="G5" s="250"/>
      <c r="H5" s="250"/>
      <c r="I5" s="250"/>
    </row>
    <row r="6" ht="8.25" customHeight="1"/>
    <row r="7" spans="2:10" ht="33.75" customHeight="1">
      <c r="B7" s="248" t="s">
        <v>300</v>
      </c>
      <c r="C7" s="249"/>
      <c r="D7" s="249"/>
      <c r="E7" s="249"/>
      <c r="F7" s="249"/>
      <c r="G7" s="249"/>
      <c r="H7" s="249"/>
      <c r="I7" s="249"/>
      <c r="J7" s="249"/>
    </row>
    <row r="8" spans="2:10" ht="48.75" customHeight="1">
      <c r="B8" s="251" t="s">
        <v>299</v>
      </c>
      <c r="C8" s="251"/>
      <c r="D8" s="251"/>
      <c r="E8" s="251"/>
      <c r="F8" s="251"/>
      <c r="G8" s="251"/>
      <c r="H8" s="251"/>
      <c r="I8" s="251"/>
      <c r="J8" s="251"/>
    </row>
    <row r="9" spans="2:10" ht="27" customHeight="1">
      <c r="B9" s="251"/>
      <c r="C9" s="251"/>
      <c r="D9" s="251"/>
      <c r="E9" s="251"/>
      <c r="F9" s="251"/>
      <c r="G9" s="251"/>
      <c r="H9" s="251"/>
      <c r="I9" s="251"/>
      <c r="J9" s="251"/>
    </row>
    <row r="10" spans="2:10" ht="48.75" customHeight="1" hidden="1">
      <c r="B10" s="251"/>
      <c r="C10" s="251"/>
      <c r="D10" s="251"/>
      <c r="E10" s="251"/>
      <c r="F10" s="251"/>
      <c r="G10" s="251"/>
      <c r="H10" s="251"/>
      <c r="I10" s="251"/>
      <c r="J10" s="251"/>
    </row>
    <row r="11" spans="2:10" ht="9.75" customHeight="1">
      <c r="B11" s="133"/>
      <c r="C11" s="132"/>
      <c r="D11" s="132"/>
      <c r="E11" s="132"/>
      <c r="F11" s="132"/>
      <c r="G11" s="132"/>
      <c r="H11" s="132"/>
      <c r="I11" s="132"/>
      <c r="J11" s="132"/>
    </row>
    <row r="12" spans="2:8" ht="15.75">
      <c r="B12" s="131" t="s">
        <v>179</v>
      </c>
      <c r="H12" s="131" t="s">
        <v>31</v>
      </c>
    </row>
    <row r="13" spans="2:8" ht="15.75">
      <c r="B13" s="131" t="s">
        <v>180</v>
      </c>
      <c r="H13" s="131" t="s">
        <v>27</v>
      </c>
    </row>
    <row r="14" spans="2:8" ht="15.75">
      <c r="B14" s="131" t="s">
        <v>181</v>
      </c>
      <c r="H14" s="131" t="s">
        <v>142</v>
      </c>
    </row>
    <row r="15" spans="2:8" ht="15.75">
      <c r="B15" s="131" t="s">
        <v>182</v>
      </c>
      <c r="H15" s="131" t="s">
        <v>183</v>
      </c>
    </row>
    <row r="16" spans="2:10" ht="10.5" customHeight="1">
      <c r="B16" s="133"/>
      <c r="C16" s="132"/>
      <c r="D16" s="132"/>
      <c r="E16" s="132"/>
      <c r="F16" s="132"/>
      <c r="G16" s="132"/>
      <c r="H16" s="132"/>
      <c r="I16" s="132"/>
      <c r="J16" s="132"/>
    </row>
    <row r="17" spans="3:5" ht="18.75">
      <c r="C17" s="208"/>
      <c r="E17" s="135" t="s">
        <v>167</v>
      </c>
    </row>
    <row r="18" spans="3:5" ht="10.5" customHeight="1">
      <c r="C18" s="208"/>
      <c r="E18" s="135"/>
    </row>
    <row r="19" spans="1:10" ht="15.75">
      <c r="A19" s="251" t="s">
        <v>294</v>
      </c>
      <c r="B19" s="252"/>
      <c r="C19" s="252"/>
      <c r="D19" s="252"/>
      <c r="E19" s="252"/>
      <c r="F19" s="252"/>
      <c r="G19" s="252"/>
      <c r="H19" s="252"/>
      <c r="I19" s="252"/>
      <c r="J19" s="252"/>
    </row>
    <row r="20" spans="1:10" ht="15.75">
      <c r="A20" s="136"/>
      <c r="B20" s="209"/>
      <c r="C20" s="209"/>
      <c r="D20" s="209"/>
      <c r="E20" s="209"/>
      <c r="F20" s="209"/>
      <c r="G20" s="209"/>
      <c r="H20" s="209"/>
      <c r="I20" s="209"/>
      <c r="J20" s="209"/>
    </row>
    <row r="21" spans="1:3" ht="15.75">
      <c r="A21" s="114">
        <v>1</v>
      </c>
      <c r="B21" s="131" t="s">
        <v>168</v>
      </c>
      <c r="C21" s="208"/>
    </row>
    <row r="22" spans="1:8" ht="15.75">
      <c r="A22" s="114"/>
      <c r="B22" s="130" t="s">
        <v>169</v>
      </c>
      <c r="C22" s="208" t="s">
        <v>275</v>
      </c>
      <c r="H22" s="131">
        <v>2055</v>
      </c>
    </row>
    <row r="23" spans="2:8" ht="15.75">
      <c r="B23" s="130" t="s">
        <v>169</v>
      </c>
      <c r="C23" s="208" t="s">
        <v>170</v>
      </c>
      <c r="H23" s="134">
        <v>1176941</v>
      </c>
    </row>
    <row r="24" spans="2:8" ht="15.75">
      <c r="B24" s="130" t="s">
        <v>169</v>
      </c>
      <c r="C24" s="208" t="s">
        <v>171</v>
      </c>
      <c r="H24" s="134">
        <v>13932</v>
      </c>
    </row>
    <row r="25" spans="2:8" ht="15.75">
      <c r="B25" s="130" t="s">
        <v>169</v>
      </c>
      <c r="C25" s="208" t="s">
        <v>263</v>
      </c>
      <c r="H25" s="134">
        <v>38612</v>
      </c>
    </row>
    <row r="26" spans="2:8" ht="15.75">
      <c r="B26" s="130" t="s">
        <v>169</v>
      </c>
      <c r="C26" s="208" t="s">
        <v>286</v>
      </c>
      <c r="H26" s="134">
        <v>103500</v>
      </c>
    </row>
    <row r="27" spans="2:8" ht="15.75">
      <c r="B27" s="130" t="s">
        <v>169</v>
      </c>
      <c r="C27" s="208" t="s">
        <v>296</v>
      </c>
      <c r="H27" s="134">
        <v>-94</v>
      </c>
    </row>
    <row r="28" spans="2:8" ht="15.75">
      <c r="B28" s="130" t="s">
        <v>169</v>
      </c>
      <c r="C28" s="208" t="s">
        <v>265</v>
      </c>
      <c r="H28" s="134">
        <v>173007</v>
      </c>
    </row>
    <row r="29" spans="2:8" ht="15.75">
      <c r="B29" s="130" t="s">
        <v>169</v>
      </c>
      <c r="C29" s="208" t="s">
        <v>258</v>
      </c>
      <c r="H29" s="134">
        <v>694</v>
      </c>
    </row>
    <row r="30" spans="2:8" ht="15.75">
      <c r="B30" s="130" t="s">
        <v>169</v>
      </c>
      <c r="C30" s="208" t="s">
        <v>274</v>
      </c>
      <c r="H30" s="134">
        <v>-3744</v>
      </c>
    </row>
    <row r="31" spans="2:8" ht="15.75">
      <c r="B31" s="130" t="s">
        <v>169</v>
      </c>
      <c r="C31" s="208" t="s">
        <v>249</v>
      </c>
      <c r="H31" s="134">
        <v>85618</v>
      </c>
    </row>
    <row r="32" spans="2:8" ht="15.75">
      <c r="B32" s="130" t="s">
        <v>169</v>
      </c>
      <c r="C32" s="208" t="s">
        <v>295</v>
      </c>
      <c r="H32" s="134">
        <v>-100144</v>
      </c>
    </row>
    <row r="33" spans="2:8" ht="15.75">
      <c r="B33" s="130"/>
      <c r="C33" s="208"/>
      <c r="H33" s="134"/>
    </row>
    <row r="34" spans="1:3" ht="15.75">
      <c r="A34" s="114">
        <v>2</v>
      </c>
      <c r="B34" s="131" t="s">
        <v>172</v>
      </c>
      <c r="C34" s="208"/>
    </row>
    <row r="35" spans="2:8" ht="15.75">
      <c r="B35" s="130" t="s">
        <v>169</v>
      </c>
      <c r="C35" s="208" t="s">
        <v>173</v>
      </c>
      <c r="H35" s="134">
        <v>140870</v>
      </c>
    </row>
    <row r="36" spans="2:8" ht="15.75">
      <c r="B36" s="130" t="s">
        <v>169</v>
      </c>
      <c r="C36" s="208" t="s">
        <v>174</v>
      </c>
      <c r="H36" s="134">
        <v>181965</v>
      </c>
    </row>
    <row r="37" spans="2:8" ht="15.75">
      <c r="B37" s="130" t="s">
        <v>169</v>
      </c>
      <c r="C37" s="208" t="s">
        <v>175</v>
      </c>
      <c r="H37" s="134">
        <v>351453</v>
      </c>
    </row>
    <row r="38" spans="2:8" ht="15.75">
      <c r="B38" s="130" t="s">
        <v>169</v>
      </c>
      <c r="C38" s="208" t="s">
        <v>171</v>
      </c>
      <c r="H38" s="134">
        <v>58372</v>
      </c>
    </row>
    <row r="39" spans="2:8" ht="15.75">
      <c r="B39" s="130" t="s">
        <v>169</v>
      </c>
      <c r="C39" s="208" t="s">
        <v>248</v>
      </c>
      <c r="H39" s="134">
        <v>-13012</v>
      </c>
    </row>
    <row r="40" spans="2:8" ht="15.75">
      <c r="B40" s="130" t="s">
        <v>169</v>
      </c>
      <c r="C40" s="208" t="s">
        <v>274</v>
      </c>
      <c r="H40" s="134">
        <v>11631</v>
      </c>
    </row>
    <row r="41" spans="2:8" ht="15.75">
      <c r="B41" s="130" t="s">
        <v>169</v>
      </c>
      <c r="C41" s="246" t="s">
        <v>289</v>
      </c>
      <c r="D41" s="247"/>
      <c r="E41" s="247"/>
      <c r="F41" s="247"/>
      <c r="G41" s="247"/>
      <c r="H41" s="134">
        <v>-37346</v>
      </c>
    </row>
    <row r="42" spans="2:8" ht="15.75">
      <c r="B42" s="130" t="s">
        <v>169</v>
      </c>
      <c r="C42" s="208" t="s">
        <v>249</v>
      </c>
      <c r="H42" s="134">
        <v>91744</v>
      </c>
    </row>
    <row r="43" spans="2:8" ht="15.75">
      <c r="B43" s="130" t="s">
        <v>169</v>
      </c>
      <c r="C43" s="208" t="s">
        <v>295</v>
      </c>
      <c r="H43" s="131">
        <v>-109498</v>
      </c>
    </row>
    <row r="44" ht="11.25" customHeight="1">
      <c r="C44" s="208"/>
    </row>
    <row r="45" spans="3:5" ht="18.75">
      <c r="C45" s="208"/>
      <c r="E45" s="135" t="s">
        <v>176</v>
      </c>
    </row>
    <row r="46" spans="1:5" ht="18.75">
      <c r="A46" s="131" t="s">
        <v>297</v>
      </c>
      <c r="C46" s="208"/>
      <c r="E46" s="135"/>
    </row>
    <row r="47" spans="3:5" ht="11.25" customHeight="1">
      <c r="C47" s="208"/>
      <c r="E47" s="135"/>
    </row>
    <row r="48" spans="3:8" ht="18.75">
      <c r="C48" s="208" t="s">
        <v>177</v>
      </c>
      <c r="E48" s="135"/>
      <c r="H48" s="134">
        <v>1490377</v>
      </c>
    </row>
    <row r="49" spans="3:8" ht="18.75">
      <c r="C49" s="208" t="s">
        <v>178</v>
      </c>
      <c r="E49" s="135"/>
      <c r="H49" s="134">
        <v>676179</v>
      </c>
    </row>
    <row r="50" spans="3:5" ht="9.75" customHeight="1">
      <c r="C50" s="208"/>
      <c r="E50" s="135"/>
    </row>
    <row r="51" spans="1:2" ht="15.75">
      <c r="A51" s="1" t="s">
        <v>306</v>
      </c>
      <c r="B51" s="131"/>
    </row>
    <row r="52" spans="1:2" ht="15.75">
      <c r="A52" s="1" t="s">
        <v>293</v>
      </c>
      <c r="B52" s="131"/>
    </row>
  </sheetData>
  <sheetProtection password="B55E" sheet="1" objects="1" scenarios="1" selectLockedCells="1" selectUnlockedCells="1"/>
  <mergeCells count="5">
    <mergeCell ref="C41:G41"/>
    <mergeCell ref="B7:J7"/>
    <mergeCell ref="B5:I5"/>
    <mergeCell ref="B8:J10"/>
    <mergeCell ref="A19:J19"/>
  </mergeCells>
  <printOptions/>
  <pageMargins left="0.32" right="0.75" top="0.23" bottom="0.19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pane ySplit="7" topLeftCell="BM52" activePane="bottomLeft" state="frozen"/>
      <selection pane="topLeft" activeCell="L7" sqref="L7"/>
      <selection pane="bottomLeft" activeCell="H2" sqref="H2"/>
    </sheetView>
  </sheetViews>
  <sheetFormatPr defaultColWidth="9.140625" defaultRowHeight="12.75"/>
  <cols>
    <col min="1" max="1" width="2.140625" style="0" customWidth="1"/>
    <col min="2" max="2" width="44.7109375" style="0" customWidth="1"/>
    <col min="3" max="3" width="9.28125" style="0" customWidth="1"/>
    <col min="4" max="5" width="12.8515625" style="0" customWidth="1"/>
  </cols>
  <sheetData>
    <row r="1" spans="3:6" ht="20.25">
      <c r="C1" s="15"/>
      <c r="E1" s="244" t="s">
        <v>31</v>
      </c>
      <c r="F1" s="245"/>
    </row>
    <row r="2" spans="2:6" s="16" customFormat="1" ht="22.5">
      <c r="B2" s="253" t="s">
        <v>184</v>
      </c>
      <c r="C2" s="254"/>
      <c r="D2" s="254"/>
      <c r="E2" s="254"/>
      <c r="F2" s="254"/>
    </row>
    <row r="3" spans="2:6" s="16" customFormat="1" ht="22.5" customHeight="1">
      <c r="B3" s="253" t="s">
        <v>97</v>
      </c>
      <c r="C3" s="254"/>
      <c r="D3" s="254"/>
      <c r="E3" s="254"/>
      <c r="F3" s="254"/>
    </row>
    <row r="4" spans="2:6" s="16" customFormat="1" ht="22.5">
      <c r="B4" s="243" t="s">
        <v>301</v>
      </c>
      <c r="C4" s="254"/>
      <c r="D4" s="254"/>
      <c r="E4" s="254"/>
      <c r="F4" s="254"/>
    </row>
    <row r="5" spans="2:5" s="16" customFormat="1" ht="15.75">
      <c r="B5" s="17"/>
      <c r="C5" s="18"/>
      <c r="D5" s="18"/>
      <c r="E5" s="18"/>
    </row>
    <row r="6" spans="2:5" ht="39" customHeight="1">
      <c r="B6" s="19" t="s">
        <v>32</v>
      </c>
      <c r="C6" s="20" t="s">
        <v>33</v>
      </c>
      <c r="D6" s="20" t="s">
        <v>247</v>
      </c>
      <c r="E6" s="20" t="s">
        <v>186</v>
      </c>
    </row>
    <row r="7" spans="2:5" s="21" customFormat="1" ht="12">
      <c r="B7" s="22">
        <v>1</v>
      </c>
      <c r="C7" s="23">
        <v>2</v>
      </c>
      <c r="D7" s="23">
        <v>3</v>
      </c>
      <c r="E7" s="23">
        <v>3</v>
      </c>
    </row>
    <row r="8" spans="2:5" s="48" customFormat="1" ht="15">
      <c r="B8" s="24" t="s">
        <v>34</v>
      </c>
      <c r="C8" s="25"/>
      <c r="D8" s="40"/>
      <c r="E8" s="40"/>
    </row>
    <row r="9" spans="2:5" s="48" customFormat="1" ht="12.75">
      <c r="B9" s="26" t="s">
        <v>35</v>
      </c>
      <c r="C9" s="27"/>
      <c r="D9" s="28">
        <f>D10+D18</f>
        <v>383773</v>
      </c>
      <c r="E9" s="28">
        <f>E10+E18</f>
        <v>324890</v>
      </c>
    </row>
    <row r="10" spans="2:5" s="48" customFormat="1" ht="12.75">
      <c r="B10" s="26" t="s">
        <v>36</v>
      </c>
      <c r="C10" s="35"/>
      <c r="D10" s="29">
        <v>128351</v>
      </c>
      <c r="E10" s="29">
        <f>E11+E13</f>
        <v>140870</v>
      </c>
    </row>
    <row r="11" spans="2:5" s="48" customFormat="1" ht="16.5" customHeight="1">
      <c r="B11" s="26" t="s">
        <v>37</v>
      </c>
      <c r="C11" s="20" t="s">
        <v>26</v>
      </c>
      <c r="D11" s="29">
        <f>D12</f>
        <v>4300</v>
      </c>
      <c r="E11" s="29">
        <f>E12</f>
        <v>2708</v>
      </c>
    </row>
    <row r="12" spans="2:5" s="48" customFormat="1" ht="15" customHeight="1">
      <c r="B12" s="6" t="s">
        <v>38</v>
      </c>
      <c r="C12" s="35" t="s">
        <v>39</v>
      </c>
      <c r="D12" s="30">
        <v>4300</v>
      </c>
      <c r="E12" s="30">
        <v>2708</v>
      </c>
    </row>
    <row r="13" spans="2:5" s="48" customFormat="1" ht="12.75">
      <c r="B13" s="26" t="s">
        <v>40</v>
      </c>
      <c r="C13" s="20" t="s">
        <v>41</v>
      </c>
      <c r="D13" s="29">
        <f>D14+D15+D16</f>
        <v>124051</v>
      </c>
      <c r="E13" s="29">
        <f>E14+E15+E16</f>
        <v>138162</v>
      </c>
    </row>
    <row r="14" spans="2:5" s="48" customFormat="1" ht="12.75">
      <c r="B14" s="6" t="s">
        <v>42</v>
      </c>
      <c r="C14" s="35" t="s">
        <v>43</v>
      </c>
      <c r="D14" s="2">
        <v>30000</v>
      </c>
      <c r="E14" s="2">
        <v>35048</v>
      </c>
    </row>
    <row r="15" spans="2:5" s="48" customFormat="1" ht="12.75">
      <c r="B15" s="6" t="s">
        <v>44</v>
      </c>
      <c r="C15" s="35" t="s">
        <v>45</v>
      </c>
      <c r="D15" s="2">
        <v>20000</v>
      </c>
      <c r="E15" s="2">
        <v>25881</v>
      </c>
    </row>
    <row r="16" spans="2:5" s="48" customFormat="1" ht="12.75">
      <c r="B16" s="6" t="s">
        <v>46</v>
      </c>
      <c r="C16" s="35" t="s">
        <v>47</v>
      </c>
      <c r="D16" s="2">
        <v>74051</v>
      </c>
      <c r="E16" s="2">
        <v>77233</v>
      </c>
    </row>
    <row r="17" spans="2:5" s="48" customFormat="1" ht="12.75">
      <c r="B17" s="26" t="s">
        <v>48</v>
      </c>
      <c r="C17" s="20" t="s">
        <v>49</v>
      </c>
      <c r="D17" s="3">
        <v>0</v>
      </c>
      <c r="E17" s="3">
        <v>0</v>
      </c>
    </row>
    <row r="18" spans="2:5" s="48" customFormat="1" ht="12.75">
      <c r="B18" s="26" t="s">
        <v>50</v>
      </c>
      <c r="C18" s="20"/>
      <c r="D18" s="29">
        <f>D19+D26+D38+D39+D40+D41+D42</f>
        <v>255422</v>
      </c>
      <c r="E18" s="29">
        <f>E19+E26+E38+E39+E40+E42+E41</f>
        <v>184020</v>
      </c>
    </row>
    <row r="19" spans="2:5" s="48" customFormat="1" ht="12.75">
      <c r="B19" s="26" t="s">
        <v>51</v>
      </c>
      <c r="C19" s="20" t="s">
        <v>52</v>
      </c>
      <c r="D19" s="31">
        <f>D20+D21+D22+D23+D24+D25</f>
        <v>71642</v>
      </c>
      <c r="E19" s="31">
        <f>E20+E21+E22+E23+E24+E25</f>
        <v>29572</v>
      </c>
    </row>
    <row r="20" spans="2:5" s="48" customFormat="1" ht="12.75">
      <c r="B20" s="6" t="s">
        <v>53</v>
      </c>
      <c r="C20" s="35" t="s">
        <v>54</v>
      </c>
      <c r="D20" s="2">
        <v>20000</v>
      </c>
      <c r="E20" s="2">
        <v>9125</v>
      </c>
    </row>
    <row r="21" spans="2:5" s="48" customFormat="1" ht="12.75">
      <c r="B21" s="6" t="s">
        <v>55</v>
      </c>
      <c r="C21" s="35" t="s">
        <v>56</v>
      </c>
      <c r="D21" s="2">
        <v>17800</v>
      </c>
      <c r="E21" s="2">
        <v>16226</v>
      </c>
    </row>
    <row r="22" spans="2:5" s="48" customFormat="1" ht="12.75">
      <c r="B22" s="6" t="s">
        <v>57</v>
      </c>
      <c r="C22" s="35" t="s">
        <v>58</v>
      </c>
      <c r="D22" s="2">
        <v>32342</v>
      </c>
      <c r="E22" s="2">
        <v>4198</v>
      </c>
    </row>
    <row r="23" spans="2:5" s="48" customFormat="1" ht="12.75">
      <c r="B23" s="6" t="s">
        <v>59</v>
      </c>
      <c r="C23" s="35" t="s">
        <v>60</v>
      </c>
      <c r="D23" s="2">
        <v>1000</v>
      </c>
      <c r="E23" s="2">
        <v>0</v>
      </c>
    </row>
    <row r="24" spans="2:5" s="48" customFormat="1" ht="12.75" customHeight="1">
      <c r="B24" s="6" t="s">
        <v>61</v>
      </c>
      <c r="C24" s="35" t="s">
        <v>62</v>
      </c>
      <c r="D24" s="2">
        <v>500</v>
      </c>
      <c r="E24" s="2">
        <v>23</v>
      </c>
    </row>
    <row r="25" spans="2:5" s="48" customFormat="1" ht="12.75" hidden="1">
      <c r="B25" s="6" t="s">
        <v>63</v>
      </c>
      <c r="C25" s="35" t="s">
        <v>64</v>
      </c>
      <c r="D25" s="2">
        <v>0</v>
      </c>
      <c r="E25" s="2">
        <v>0</v>
      </c>
    </row>
    <row r="26" spans="2:5" s="48" customFormat="1" ht="12.75">
      <c r="B26" s="26" t="s">
        <v>65</v>
      </c>
      <c r="C26" s="20" t="s">
        <v>66</v>
      </c>
      <c r="D26" s="29">
        <f>D27+D28+D29+D30+D31+D32+D33+D34+D35+D37</f>
        <v>164059</v>
      </c>
      <c r="E26" s="29">
        <f>E27+E28+E29+E30+E31+E32+E33+E34+E35+E37+E36</f>
        <v>139573</v>
      </c>
    </row>
    <row r="27" spans="2:5" s="48" customFormat="1" ht="12" customHeight="1">
      <c r="B27" s="6" t="s">
        <v>67</v>
      </c>
      <c r="C27" s="35" t="s">
        <v>68</v>
      </c>
      <c r="D27" s="2">
        <v>12000</v>
      </c>
      <c r="E27" s="2">
        <v>8178</v>
      </c>
    </row>
    <row r="28" spans="2:5" s="48" customFormat="1" ht="0.75" customHeight="1" hidden="1">
      <c r="B28" s="6" t="s">
        <v>69</v>
      </c>
      <c r="C28" s="35" t="s">
        <v>70</v>
      </c>
      <c r="D28" s="2">
        <v>0</v>
      </c>
      <c r="E28" s="2">
        <v>0</v>
      </c>
    </row>
    <row r="29" spans="2:5" s="48" customFormat="1" ht="12.75">
      <c r="B29" s="6" t="s">
        <v>71</v>
      </c>
      <c r="C29" s="35" t="s">
        <v>72</v>
      </c>
      <c r="D29" s="2">
        <v>55000</v>
      </c>
      <c r="E29" s="2">
        <v>54195</v>
      </c>
    </row>
    <row r="30" spans="2:5" s="48" customFormat="1" ht="12.75">
      <c r="B30" s="6" t="s">
        <v>73</v>
      </c>
      <c r="C30" s="35" t="s">
        <v>74</v>
      </c>
      <c r="D30" s="2">
        <v>2500</v>
      </c>
      <c r="E30" s="2">
        <v>2122</v>
      </c>
    </row>
    <row r="31" spans="2:5" s="48" customFormat="1" ht="12" customHeight="1">
      <c r="B31" s="6" t="s">
        <v>75</v>
      </c>
      <c r="C31" s="35" t="s">
        <v>76</v>
      </c>
      <c r="D31" s="2">
        <v>53000</v>
      </c>
      <c r="E31" s="2">
        <v>47713</v>
      </c>
    </row>
    <row r="32" spans="2:5" s="48" customFormat="1" ht="12.75" hidden="1">
      <c r="B32" s="6" t="s">
        <v>77</v>
      </c>
      <c r="C32" s="35" t="s">
        <v>78</v>
      </c>
      <c r="D32" s="2">
        <v>0</v>
      </c>
      <c r="E32" s="2">
        <v>0</v>
      </c>
    </row>
    <row r="33" spans="2:5" s="48" customFormat="1" ht="12.75">
      <c r="B33" s="6" t="s">
        <v>79</v>
      </c>
      <c r="C33" s="35" t="s">
        <v>80</v>
      </c>
      <c r="D33" s="2">
        <v>5500</v>
      </c>
      <c r="E33" s="2">
        <v>4208</v>
      </c>
    </row>
    <row r="34" spans="2:5" s="48" customFormat="1" ht="14.25" customHeight="1">
      <c r="B34" s="6" t="s">
        <v>81</v>
      </c>
      <c r="C34" s="35" t="s">
        <v>82</v>
      </c>
      <c r="D34" s="2">
        <v>35759</v>
      </c>
      <c r="E34" s="2">
        <v>23090</v>
      </c>
    </row>
    <row r="35" spans="2:5" s="48" customFormat="1" ht="1.5" customHeight="1" hidden="1">
      <c r="B35" s="6" t="s">
        <v>83</v>
      </c>
      <c r="C35" s="35" t="s">
        <v>84</v>
      </c>
      <c r="D35" s="2">
        <v>0</v>
      </c>
      <c r="E35" s="2">
        <v>0</v>
      </c>
    </row>
    <row r="36" spans="2:5" s="48" customFormat="1" ht="12.75" customHeight="1">
      <c r="B36" s="6" t="s">
        <v>260</v>
      </c>
      <c r="C36" s="35">
        <v>2717</v>
      </c>
      <c r="D36" s="2"/>
      <c r="E36" s="2">
        <v>63</v>
      </c>
    </row>
    <row r="37" spans="2:5" s="48" customFormat="1" ht="12.75">
      <c r="B37" s="6" t="s">
        <v>261</v>
      </c>
      <c r="C37" s="35" t="s">
        <v>85</v>
      </c>
      <c r="D37" s="2">
        <v>300</v>
      </c>
      <c r="E37" s="2">
        <v>4</v>
      </c>
    </row>
    <row r="38" spans="2:5" s="48" customFormat="1" ht="12.75">
      <c r="B38" s="26" t="s">
        <v>86</v>
      </c>
      <c r="C38" s="20" t="s">
        <v>87</v>
      </c>
      <c r="D38" s="3">
        <v>10040</v>
      </c>
      <c r="E38" s="3">
        <v>9986</v>
      </c>
    </row>
    <row r="39" spans="2:5" s="48" customFormat="1" ht="12.75">
      <c r="B39" s="26" t="s">
        <v>88</v>
      </c>
      <c r="C39" s="20" t="s">
        <v>89</v>
      </c>
      <c r="D39" s="3">
        <v>4500</v>
      </c>
      <c r="E39" s="3">
        <v>1390</v>
      </c>
    </row>
    <row r="40" spans="2:5" s="48" customFormat="1" ht="12.75">
      <c r="B40" s="26" t="s">
        <v>252</v>
      </c>
      <c r="C40" s="20" t="s">
        <v>253</v>
      </c>
      <c r="D40" s="212"/>
      <c r="E40" s="212">
        <v>-1682</v>
      </c>
    </row>
    <row r="41" spans="2:5" s="48" customFormat="1" ht="12.75">
      <c r="B41" s="26" t="s">
        <v>287</v>
      </c>
      <c r="C41" s="20" t="s">
        <v>288</v>
      </c>
      <c r="D41" s="212">
        <v>211</v>
      </c>
      <c r="E41" s="212">
        <v>211</v>
      </c>
    </row>
    <row r="42" spans="2:5" s="48" customFormat="1" ht="12.75">
      <c r="B42" s="26" t="s">
        <v>276</v>
      </c>
      <c r="C42" s="20" t="s">
        <v>277</v>
      </c>
      <c r="D42" s="212">
        <v>4970</v>
      </c>
      <c r="E42" s="212">
        <v>4970</v>
      </c>
    </row>
    <row r="43" spans="2:5" s="48" customFormat="1" ht="12.75" customHeight="1">
      <c r="B43" s="24"/>
      <c r="C43" s="32"/>
      <c r="D43" s="42"/>
      <c r="E43" s="42"/>
    </row>
    <row r="44" spans="2:5" s="48" customFormat="1" ht="12.75">
      <c r="B44" s="33" t="s">
        <v>90</v>
      </c>
      <c r="C44" s="34" t="s">
        <v>91</v>
      </c>
      <c r="D44" s="28">
        <f>D46+D47+D45+D49+D48</f>
        <v>2243862</v>
      </c>
      <c r="E44" s="28">
        <f>E46+E47+E45+E49+E48+E50</f>
        <v>1742716</v>
      </c>
    </row>
    <row r="45" spans="2:5" s="48" customFormat="1" ht="12.75">
      <c r="B45" s="6" t="s">
        <v>196</v>
      </c>
      <c r="C45" s="35" t="s">
        <v>92</v>
      </c>
      <c r="D45" s="239">
        <v>1559950</v>
      </c>
      <c r="E45" s="239">
        <v>1176941</v>
      </c>
    </row>
    <row r="46" spans="2:5" s="48" customFormat="1" ht="12.75">
      <c r="B46" s="6" t="s">
        <v>198</v>
      </c>
      <c r="C46" s="35" t="s">
        <v>93</v>
      </c>
      <c r="D46" s="240">
        <v>374600</v>
      </c>
      <c r="E46" s="240">
        <v>351453</v>
      </c>
    </row>
    <row r="47" spans="2:5" s="48" customFormat="1" ht="12.75">
      <c r="B47" s="6" t="s">
        <v>197</v>
      </c>
      <c r="C47" s="35" t="s">
        <v>94</v>
      </c>
      <c r="D47" s="240">
        <v>167200</v>
      </c>
      <c r="E47" s="240">
        <v>72304</v>
      </c>
    </row>
    <row r="48" spans="2:5" s="48" customFormat="1" ht="12.75">
      <c r="B48" s="6" t="s">
        <v>267</v>
      </c>
      <c r="C48" s="35" t="s">
        <v>268</v>
      </c>
      <c r="D48" s="240">
        <v>103500</v>
      </c>
      <c r="E48" s="240">
        <v>103500</v>
      </c>
    </row>
    <row r="49" spans="2:5" s="48" customFormat="1" ht="12.75">
      <c r="B49" s="6" t="s">
        <v>262</v>
      </c>
      <c r="C49" s="35" t="s">
        <v>269</v>
      </c>
      <c r="D49" s="240">
        <v>38612</v>
      </c>
      <c r="E49" s="240">
        <v>38612</v>
      </c>
    </row>
    <row r="50" spans="2:5" s="48" customFormat="1" ht="12.75">
      <c r="B50" s="138" t="s">
        <v>303</v>
      </c>
      <c r="C50" s="139" t="s">
        <v>302</v>
      </c>
      <c r="D50" s="241"/>
      <c r="E50" s="241">
        <v>-94</v>
      </c>
    </row>
    <row r="51" spans="2:5" s="48" customFormat="1" ht="13.5" thickBot="1">
      <c r="B51" s="138"/>
      <c r="C51" s="139"/>
      <c r="D51" s="140"/>
      <c r="E51" s="140"/>
    </row>
    <row r="52" spans="2:5" s="47" customFormat="1" ht="13.5" thickBot="1">
      <c r="B52" s="144" t="s">
        <v>187</v>
      </c>
      <c r="C52" s="145" t="s">
        <v>189</v>
      </c>
      <c r="D52" s="146">
        <f>D54+D55+D53</f>
        <v>173007</v>
      </c>
      <c r="E52" s="147">
        <f>E54+E55+E53</f>
        <v>159995</v>
      </c>
    </row>
    <row r="53" spans="2:5" s="48" customFormat="1" ht="12.75">
      <c r="B53" s="141" t="s">
        <v>188</v>
      </c>
      <c r="C53" s="142" t="s">
        <v>192</v>
      </c>
      <c r="D53" s="143">
        <v>15434</v>
      </c>
      <c r="E53" s="143">
        <v>15434</v>
      </c>
    </row>
    <row r="54" spans="2:5" s="48" customFormat="1" ht="12.75">
      <c r="B54" s="41" t="s">
        <v>191</v>
      </c>
      <c r="C54" s="38" t="s">
        <v>193</v>
      </c>
      <c r="D54" s="137"/>
      <c r="E54" s="137">
        <v>-13012</v>
      </c>
    </row>
    <row r="55" spans="2:5" s="48" customFormat="1" ht="12.75">
      <c r="B55" s="41" t="s">
        <v>190</v>
      </c>
      <c r="C55" s="38" t="s">
        <v>194</v>
      </c>
      <c r="D55" s="137">
        <v>157573</v>
      </c>
      <c r="E55" s="137">
        <v>157573</v>
      </c>
    </row>
    <row r="56" spans="2:5" s="48" customFormat="1" ht="13.5" thickBot="1">
      <c r="B56" s="138"/>
      <c r="C56" s="139"/>
      <c r="D56" s="140"/>
      <c r="E56" s="140"/>
    </row>
    <row r="57" spans="2:5" s="48" customFormat="1" ht="13.5" thickBot="1">
      <c r="B57" s="235" t="s">
        <v>278</v>
      </c>
      <c r="C57" s="145" t="s">
        <v>279</v>
      </c>
      <c r="D57" s="236"/>
      <c r="E57" s="237">
        <v>7887</v>
      </c>
    </row>
    <row r="58" spans="2:5" s="48" customFormat="1" ht="13.5" thickBot="1">
      <c r="B58" s="233"/>
      <c r="C58" s="43"/>
      <c r="D58" s="234"/>
      <c r="E58" s="234"/>
    </row>
    <row r="59" spans="2:5" s="48" customFormat="1" ht="12" customHeight="1" thickBot="1">
      <c r="B59" s="148" t="s">
        <v>195</v>
      </c>
      <c r="C59" s="149" t="s">
        <v>201</v>
      </c>
      <c r="D59" s="150">
        <f>D63</f>
        <v>177362</v>
      </c>
      <c r="E59" s="151">
        <f>E63+E64+E61+E62</f>
        <v>-68932</v>
      </c>
    </row>
    <row r="60" spans="2:5" s="48" customFormat="1" ht="12" customHeight="1" hidden="1">
      <c r="B60" s="33" t="s">
        <v>95</v>
      </c>
      <c r="C60" s="34" t="s">
        <v>96</v>
      </c>
      <c r="D60" s="36">
        <v>0</v>
      </c>
      <c r="E60" s="36">
        <v>0</v>
      </c>
    </row>
    <row r="61" spans="2:5" s="48" customFormat="1" ht="13.5" customHeight="1">
      <c r="B61" s="6" t="s">
        <v>254</v>
      </c>
      <c r="C61" s="35" t="s">
        <v>255</v>
      </c>
      <c r="D61" s="37">
        <v>0</v>
      </c>
      <c r="E61" s="37">
        <v>694</v>
      </c>
    </row>
    <row r="62" spans="2:5" s="48" customFormat="1" ht="13.5" customHeight="1">
      <c r="B62" s="6" t="s">
        <v>289</v>
      </c>
      <c r="C62" s="35" t="s">
        <v>290</v>
      </c>
      <c r="D62" s="37"/>
      <c r="E62" s="3">
        <v>-37346</v>
      </c>
    </row>
    <row r="63" spans="2:5" s="48" customFormat="1" ht="12.75">
      <c r="B63" s="117" t="s">
        <v>200</v>
      </c>
      <c r="C63" s="35" t="s">
        <v>291</v>
      </c>
      <c r="D63" s="242">
        <v>177362</v>
      </c>
      <c r="E63" s="242">
        <v>177362</v>
      </c>
    </row>
    <row r="64" spans="2:5" s="48" customFormat="1" ht="12.75">
      <c r="B64" s="117" t="s">
        <v>199</v>
      </c>
      <c r="C64" s="35" t="s">
        <v>292</v>
      </c>
      <c r="D64" s="278"/>
      <c r="E64" s="242">
        <v>-209642</v>
      </c>
    </row>
    <row r="65" spans="2:5" s="48" customFormat="1" ht="14.25" customHeight="1">
      <c r="B65" s="6"/>
      <c r="C65" s="35"/>
      <c r="D65" s="117"/>
      <c r="E65" s="117"/>
    </row>
    <row r="66" spans="2:5" s="48" customFormat="1" ht="12.75">
      <c r="B66" s="26" t="s">
        <v>202</v>
      </c>
      <c r="C66" s="20"/>
      <c r="D66" s="3">
        <f>D59+D44+D9+D52</f>
        <v>2978004</v>
      </c>
      <c r="E66" s="3">
        <f>E59+E44+E9+E52+E57</f>
        <v>2166556</v>
      </c>
    </row>
    <row r="67" spans="2:5" s="48" customFormat="1" ht="14.25" customHeight="1" hidden="1">
      <c r="B67" s="24"/>
      <c r="C67" s="38"/>
      <c r="D67" s="40"/>
      <c r="E67" s="40"/>
    </row>
    <row r="68" spans="2:5" s="48" customFormat="1" ht="14.25" customHeight="1">
      <c r="B68" s="49"/>
      <c r="C68" s="43"/>
      <c r="D68" s="44"/>
      <c r="E68" s="44"/>
    </row>
    <row r="69" spans="1:7" s="48" customFormat="1" ht="12.75">
      <c r="A69" s="5" t="s">
        <v>305</v>
      </c>
      <c r="G69" s="4"/>
    </row>
    <row r="70" spans="1:7" s="48" customFormat="1" ht="12.75">
      <c r="A70" s="5" t="s">
        <v>110</v>
      </c>
      <c r="B70" s="50"/>
      <c r="C70" s="51"/>
      <c r="D70" s="51"/>
      <c r="E70" s="51"/>
      <c r="F70" s="51"/>
      <c r="G70" s="4"/>
    </row>
  </sheetData>
  <sheetProtection password="B55E" sheet="1" objects="1" scenarios="1" selectLockedCells="1" selectUnlockedCells="1"/>
  <mergeCells count="4">
    <mergeCell ref="B2:F2"/>
    <mergeCell ref="B3:F3"/>
    <mergeCell ref="B4:F4"/>
    <mergeCell ref="E1:F1"/>
  </mergeCells>
  <printOptions/>
  <pageMargins left="0.42" right="0.75" top="0.24" bottom="0.21" header="0.19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ySplit="10" topLeftCell="BM38" activePane="bottomLeft" state="frozen"/>
      <selection pane="topLeft" activeCell="L7" sqref="L7"/>
      <selection pane="bottomLeft" activeCell="G4" sqref="G4"/>
    </sheetView>
  </sheetViews>
  <sheetFormatPr defaultColWidth="9.140625" defaultRowHeight="12.75"/>
  <cols>
    <col min="1" max="1" width="2.00390625" style="0" customWidth="1"/>
    <col min="2" max="2" width="58.140625" style="0" customWidth="1"/>
    <col min="3" max="3" width="5.57421875" style="0" bestFit="1" customWidth="1"/>
    <col min="4" max="4" width="10.7109375" style="0" customWidth="1"/>
    <col min="5" max="5" width="11.00390625" style="0" customWidth="1"/>
    <col min="6" max="6" width="10.140625" style="0" bestFit="1" customWidth="1"/>
  </cols>
  <sheetData>
    <row r="1" spans="1:5" ht="12.75" customHeight="1">
      <c r="A1" s="7"/>
      <c r="B1" s="7"/>
      <c r="C1" s="244" t="s">
        <v>27</v>
      </c>
      <c r="D1" s="245"/>
      <c r="E1" s="245"/>
    </row>
    <row r="3" spans="2:5" ht="23.25" customHeight="1">
      <c r="B3" s="257" t="s">
        <v>184</v>
      </c>
      <c r="C3" s="257"/>
      <c r="D3" s="257"/>
      <c r="E3" s="257"/>
    </row>
    <row r="4" spans="1:5" ht="23.25" customHeight="1">
      <c r="A4" s="9"/>
      <c r="B4" s="257" t="s">
        <v>137</v>
      </c>
      <c r="C4" s="257"/>
      <c r="D4" s="257"/>
      <c r="E4" s="257"/>
    </row>
    <row r="5" spans="1:6" ht="22.5">
      <c r="A5" s="9"/>
      <c r="B5" s="243" t="s">
        <v>301</v>
      </c>
      <c r="C5" s="243"/>
      <c r="D5" s="243"/>
      <c r="E5" s="243"/>
      <c r="F5" s="276"/>
    </row>
    <row r="7" spans="2:5" ht="15.75">
      <c r="B7" s="10"/>
      <c r="C7" s="11"/>
      <c r="D7" s="255" t="s">
        <v>28</v>
      </c>
      <c r="E7" s="255" t="s">
        <v>28</v>
      </c>
    </row>
    <row r="8" spans="2:5" ht="12.75">
      <c r="B8" s="12" t="s">
        <v>29</v>
      </c>
      <c r="C8" s="13"/>
      <c r="D8" s="256"/>
      <c r="E8" s="256"/>
    </row>
    <row r="9" spans="2:5" ht="25.5">
      <c r="B9" s="14" t="s">
        <v>112</v>
      </c>
      <c r="C9" s="56" t="s">
        <v>11</v>
      </c>
      <c r="D9" s="277" t="s">
        <v>308</v>
      </c>
      <c r="E9" s="54" t="s">
        <v>185</v>
      </c>
    </row>
    <row r="10" spans="2:5" ht="13.5" thickBot="1">
      <c r="B10" s="46">
        <v>1</v>
      </c>
      <c r="C10" s="55">
        <v>2</v>
      </c>
      <c r="D10" s="45">
        <v>3</v>
      </c>
      <c r="E10" s="45">
        <v>3</v>
      </c>
    </row>
    <row r="11" spans="2:5" s="109" customFormat="1" ht="13.5" thickBot="1">
      <c r="B11" s="110" t="s">
        <v>21</v>
      </c>
      <c r="C11" s="111" t="s">
        <v>11</v>
      </c>
      <c r="D11" s="216">
        <f>D13+D14+D12</f>
        <v>699585</v>
      </c>
      <c r="E11" s="216">
        <f>E13+E14+E12</f>
        <v>491940</v>
      </c>
    </row>
    <row r="12" spans="2:5" s="109" customFormat="1" ht="12.75">
      <c r="B12" s="226" t="s">
        <v>266</v>
      </c>
      <c r="C12" s="56"/>
      <c r="D12" s="223">
        <v>14189</v>
      </c>
      <c r="E12" s="223">
        <v>12006</v>
      </c>
    </row>
    <row r="13" spans="1:5" s="51" customFormat="1" ht="12.75">
      <c r="A13" s="8"/>
      <c r="B13" s="93" t="s">
        <v>12</v>
      </c>
      <c r="C13" s="94"/>
      <c r="D13" s="221">
        <v>637796</v>
      </c>
      <c r="E13" s="221">
        <v>451010</v>
      </c>
    </row>
    <row r="14" spans="1:5" s="48" customFormat="1" ht="13.5" thickBot="1">
      <c r="A14" s="51"/>
      <c r="B14" s="95" t="s">
        <v>106</v>
      </c>
      <c r="C14" s="96"/>
      <c r="D14" s="225">
        <v>47600</v>
      </c>
      <c r="E14" s="225">
        <v>28924</v>
      </c>
    </row>
    <row r="15" spans="2:5" s="109" customFormat="1" ht="13.5" thickBot="1">
      <c r="B15" s="113" t="s">
        <v>22</v>
      </c>
      <c r="C15" s="111" t="s">
        <v>11</v>
      </c>
      <c r="D15" s="216">
        <f>D16+D17+D19+D18</f>
        <v>172066</v>
      </c>
      <c r="E15" s="216">
        <f>E16+E17+E19+E18</f>
        <v>137645</v>
      </c>
    </row>
    <row r="16" spans="2:5" s="48" customFormat="1" ht="12.75">
      <c r="B16" s="93" t="s">
        <v>165</v>
      </c>
      <c r="C16" s="94"/>
      <c r="D16" s="221">
        <v>60467</v>
      </c>
      <c r="E16" s="221">
        <v>40450</v>
      </c>
    </row>
    <row r="17" spans="2:5" s="48" customFormat="1" ht="12.75">
      <c r="B17" s="95" t="s">
        <v>107</v>
      </c>
      <c r="C17" s="97"/>
      <c r="D17" s="225">
        <v>18399</v>
      </c>
      <c r="E17" s="225">
        <v>6975</v>
      </c>
    </row>
    <row r="18" spans="2:5" s="48" customFormat="1" ht="12.75">
      <c r="B18" s="95" t="s">
        <v>270</v>
      </c>
      <c r="C18" s="96"/>
      <c r="D18" s="225">
        <v>90314</v>
      </c>
      <c r="E18" s="225">
        <v>90220</v>
      </c>
    </row>
    <row r="19" spans="2:5" s="48" customFormat="1" ht="13.5" thickBot="1">
      <c r="B19" s="95" t="s">
        <v>23</v>
      </c>
      <c r="C19" s="96"/>
      <c r="D19" s="225">
        <v>2886</v>
      </c>
      <c r="E19" s="225"/>
    </row>
    <row r="20" spans="2:6" s="109" customFormat="1" ht="13.5" thickBot="1">
      <c r="B20" s="110" t="s">
        <v>24</v>
      </c>
      <c r="C20" s="111" t="s">
        <v>11</v>
      </c>
      <c r="D20" s="216">
        <f>D21+D22+D23</f>
        <v>1218794</v>
      </c>
      <c r="E20" s="216">
        <f>E21+E22+E23</f>
        <v>884638</v>
      </c>
      <c r="F20" s="112"/>
    </row>
    <row r="21" spans="2:6" s="48" customFormat="1" ht="12.75">
      <c r="B21" s="98" t="s">
        <v>25</v>
      </c>
      <c r="C21" s="99"/>
      <c r="D21" s="217">
        <v>384325</v>
      </c>
      <c r="E21" s="217">
        <v>270666</v>
      </c>
      <c r="F21" s="100"/>
    </row>
    <row r="22" spans="2:6" s="48" customFormat="1" ht="12.75">
      <c r="B22" s="101" t="s">
        <v>143</v>
      </c>
      <c r="C22" s="102"/>
      <c r="D22" s="217">
        <v>778449</v>
      </c>
      <c r="E22" s="217">
        <v>581606</v>
      </c>
      <c r="F22" s="100"/>
    </row>
    <row r="23" spans="2:6" s="48" customFormat="1" ht="13.5" thickBot="1">
      <c r="B23" s="101" t="s">
        <v>99</v>
      </c>
      <c r="C23" s="103"/>
      <c r="D23" s="217">
        <v>56020</v>
      </c>
      <c r="E23" s="217">
        <v>32366</v>
      </c>
      <c r="F23" s="100"/>
    </row>
    <row r="24" spans="2:6" s="109" customFormat="1" ht="13.5" thickBot="1">
      <c r="B24" s="110" t="s">
        <v>13</v>
      </c>
      <c r="C24" s="111" t="s">
        <v>11</v>
      </c>
      <c r="D24" s="216">
        <f>D25+D26</f>
        <v>39475</v>
      </c>
      <c r="E24" s="216">
        <f>E25+E26</f>
        <v>23969</v>
      </c>
      <c r="F24" s="112"/>
    </row>
    <row r="25" spans="2:6" s="48" customFormat="1" ht="12.75">
      <c r="B25" s="98" t="s">
        <v>100</v>
      </c>
      <c r="C25" s="94"/>
      <c r="D25" s="217">
        <v>9670</v>
      </c>
      <c r="E25" s="217">
        <v>6199</v>
      </c>
      <c r="F25" s="100"/>
    </row>
    <row r="26" spans="2:6" s="48" customFormat="1" ht="13.5" thickBot="1">
      <c r="B26" s="101" t="s">
        <v>98</v>
      </c>
      <c r="C26" s="103"/>
      <c r="D26" s="217">
        <v>29805</v>
      </c>
      <c r="E26" s="217">
        <v>17770</v>
      </c>
      <c r="F26" s="100"/>
    </row>
    <row r="27" spans="2:6" s="109" customFormat="1" ht="13.5" thickBot="1">
      <c r="B27" s="110" t="s">
        <v>14</v>
      </c>
      <c r="C27" s="108" t="s">
        <v>11</v>
      </c>
      <c r="D27" s="216">
        <f>D28+D29+D30+D31</f>
        <v>343347</v>
      </c>
      <c r="E27" s="216">
        <f>E28+E29+E30+E31</f>
        <v>297501</v>
      </c>
      <c r="F27" s="112"/>
    </row>
    <row r="28" spans="2:6" s="48" customFormat="1" ht="12.75">
      <c r="B28" s="98" t="s">
        <v>101</v>
      </c>
      <c r="C28" s="104"/>
      <c r="D28" s="217">
        <v>141324</v>
      </c>
      <c r="E28" s="217">
        <v>105402</v>
      </c>
      <c r="F28" s="100"/>
    </row>
    <row r="29" spans="2:6" s="48" customFormat="1" ht="12.75">
      <c r="B29" s="101" t="s">
        <v>102</v>
      </c>
      <c r="C29" s="102"/>
      <c r="D29" s="217">
        <v>11239</v>
      </c>
      <c r="E29" s="217">
        <v>8691</v>
      </c>
      <c r="F29" s="100"/>
    </row>
    <row r="30" spans="2:6" s="48" customFormat="1" ht="12.75">
      <c r="B30" s="101" t="s">
        <v>103</v>
      </c>
      <c r="C30" s="102"/>
      <c r="D30" s="217">
        <v>184561</v>
      </c>
      <c r="E30" s="217">
        <v>178606</v>
      </c>
      <c r="F30" s="100"/>
    </row>
    <row r="31" spans="2:6" s="48" customFormat="1" ht="13.5" thickBot="1">
      <c r="B31" s="101" t="s">
        <v>111</v>
      </c>
      <c r="C31" s="103"/>
      <c r="D31" s="218">
        <v>6223</v>
      </c>
      <c r="E31" s="217">
        <v>4802</v>
      </c>
      <c r="F31" s="100"/>
    </row>
    <row r="32" spans="2:6" s="109" customFormat="1" ht="13.5" thickBot="1">
      <c r="B32" s="110" t="s">
        <v>15</v>
      </c>
      <c r="C32" s="111" t="s">
        <v>11</v>
      </c>
      <c r="D32" s="216">
        <f>D33+D34+D35+D36</f>
        <v>149597</v>
      </c>
      <c r="E32" s="216">
        <f>E33+E34+E35+E36</f>
        <v>128989</v>
      </c>
      <c r="F32" s="112"/>
    </row>
    <row r="33" spans="2:6" s="48" customFormat="1" ht="12.75">
      <c r="B33" s="98" t="s">
        <v>104</v>
      </c>
      <c r="C33" s="94"/>
      <c r="D33" s="217">
        <v>2200</v>
      </c>
      <c r="E33" s="217">
        <v>1696</v>
      </c>
      <c r="F33" s="100"/>
    </row>
    <row r="34" spans="2:6" s="48" customFormat="1" ht="12.75">
      <c r="B34" s="101" t="s">
        <v>16</v>
      </c>
      <c r="C34" s="102"/>
      <c r="D34" s="217">
        <v>38300</v>
      </c>
      <c r="E34" s="217">
        <v>30810</v>
      </c>
      <c r="F34" s="100"/>
    </row>
    <row r="35" spans="2:6" s="48" customFormat="1" ht="12.75">
      <c r="B35" s="101" t="s">
        <v>17</v>
      </c>
      <c r="C35" s="102"/>
      <c r="D35" s="217">
        <v>4900</v>
      </c>
      <c r="E35" s="217">
        <v>4262</v>
      </c>
      <c r="F35" s="100"/>
    </row>
    <row r="36" spans="2:6" s="48" customFormat="1" ht="13.5" thickBot="1">
      <c r="B36" s="101" t="s">
        <v>105</v>
      </c>
      <c r="C36" s="103"/>
      <c r="D36" s="217">
        <v>104197</v>
      </c>
      <c r="E36" s="217">
        <v>92221</v>
      </c>
      <c r="F36" s="100"/>
    </row>
    <row r="37" spans="2:6" s="109" customFormat="1" ht="13.5" thickBot="1">
      <c r="B37" s="110" t="s">
        <v>18</v>
      </c>
      <c r="C37" s="111" t="s">
        <v>11</v>
      </c>
      <c r="D37" s="219">
        <f>D38+D39+D40</f>
        <v>97453</v>
      </c>
      <c r="E37" s="219">
        <f>E38+E39+E40</f>
        <v>75757</v>
      </c>
      <c r="F37" s="112"/>
    </row>
    <row r="38" spans="2:6" s="48" customFormat="1" ht="12.75">
      <c r="B38" s="98" t="s">
        <v>280</v>
      </c>
      <c r="C38" s="99"/>
      <c r="D38" s="218">
        <v>5088</v>
      </c>
      <c r="E38" s="218">
        <v>5088</v>
      </c>
      <c r="F38" s="100"/>
    </row>
    <row r="39" spans="2:6" s="48" customFormat="1" ht="12.75">
      <c r="B39" s="101" t="s">
        <v>19</v>
      </c>
      <c r="C39" s="102"/>
      <c r="D39" s="217">
        <v>84300</v>
      </c>
      <c r="E39" s="217">
        <v>65259</v>
      </c>
      <c r="F39" s="100"/>
    </row>
    <row r="40" spans="2:6" s="48" customFormat="1" ht="13.5" thickBot="1">
      <c r="B40" s="101" t="s">
        <v>20</v>
      </c>
      <c r="C40" s="103"/>
      <c r="D40" s="220">
        <v>8065</v>
      </c>
      <c r="E40" s="220">
        <v>5410</v>
      </c>
      <c r="F40" s="100"/>
    </row>
    <row r="41" spans="2:6" s="109" customFormat="1" ht="13.5" thickBot="1">
      <c r="B41" s="110" t="s">
        <v>6</v>
      </c>
      <c r="C41" s="111" t="s">
        <v>11</v>
      </c>
      <c r="D41" s="216">
        <f>D42+D43+D44+D45</f>
        <v>244740</v>
      </c>
      <c r="E41" s="216">
        <f>E42+E43+E44+E45</f>
        <v>116546</v>
      </c>
      <c r="F41" s="112"/>
    </row>
    <row r="42" spans="2:6" s="48" customFormat="1" ht="12.75">
      <c r="B42" s="98" t="s">
        <v>7</v>
      </c>
      <c r="C42" s="99"/>
      <c r="D42" s="217">
        <v>115175</v>
      </c>
      <c r="E42" s="217">
        <v>29637</v>
      </c>
      <c r="F42" s="100"/>
    </row>
    <row r="43" spans="2:6" s="48" customFormat="1" ht="12.75">
      <c r="B43" s="101" t="s">
        <v>108</v>
      </c>
      <c r="C43" s="97"/>
      <c r="D43" s="217">
        <v>37719</v>
      </c>
      <c r="E43" s="217">
        <v>27951</v>
      </c>
      <c r="F43" s="100"/>
    </row>
    <row r="44" spans="2:6" s="48" customFormat="1" ht="12.75">
      <c r="B44" s="101" t="s">
        <v>8</v>
      </c>
      <c r="C44" s="97"/>
      <c r="D44" s="217">
        <v>5515</v>
      </c>
      <c r="E44" s="217">
        <v>487</v>
      </c>
      <c r="F44" s="100"/>
    </row>
    <row r="45" spans="2:6" s="48" customFormat="1" ht="13.5" thickBot="1">
      <c r="B45" s="105" t="s">
        <v>109</v>
      </c>
      <c r="C45" s="96"/>
      <c r="D45" s="221">
        <v>86331</v>
      </c>
      <c r="E45" s="221">
        <v>58471</v>
      </c>
      <c r="F45" s="100"/>
    </row>
    <row r="46" spans="2:6" s="109" customFormat="1" ht="13.5" thickBot="1">
      <c r="B46" s="110" t="s">
        <v>10</v>
      </c>
      <c r="C46" s="111" t="s">
        <v>11</v>
      </c>
      <c r="D46" s="222">
        <f>D47</f>
        <v>12947</v>
      </c>
      <c r="E46" s="222">
        <f>E47</f>
        <v>9571</v>
      </c>
      <c r="F46" s="112"/>
    </row>
    <row r="47" spans="2:6" s="48" customFormat="1" ht="13.5" thickBot="1">
      <c r="B47" s="98" t="s">
        <v>9</v>
      </c>
      <c r="C47" s="106"/>
      <c r="D47" s="223">
        <v>12947</v>
      </c>
      <c r="E47" s="223">
        <v>9571</v>
      </c>
      <c r="F47" s="100"/>
    </row>
    <row r="48" spans="2:5" s="109" customFormat="1" ht="16.5" thickBot="1">
      <c r="B48" s="107" t="s">
        <v>30</v>
      </c>
      <c r="C48" s="108" t="s">
        <v>11</v>
      </c>
      <c r="D48" s="216">
        <f>D11+D15+D20+D24+D27+D32+D37+D41+D46</f>
        <v>2978004</v>
      </c>
      <c r="E48" s="216">
        <f>E11+E15+E20+E24+E27+E32+E37+E41+E46</f>
        <v>2166556</v>
      </c>
    </row>
    <row r="49" spans="2:5" ht="15.75">
      <c r="B49" s="52"/>
      <c r="C49" s="53"/>
      <c r="D49" s="224"/>
      <c r="E49" s="224"/>
    </row>
    <row r="50" spans="1:2" ht="13.5">
      <c r="A50" s="1" t="s">
        <v>139</v>
      </c>
      <c r="B50" s="1" t="s">
        <v>306</v>
      </c>
    </row>
    <row r="51" spans="1:2" ht="13.5">
      <c r="A51" s="1" t="s">
        <v>140</v>
      </c>
      <c r="B51" s="1" t="s">
        <v>141</v>
      </c>
    </row>
  </sheetData>
  <sheetProtection password="B55E" sheet="1" objects="1" scenarios="1" selectLockedCells="1" selectUnlockedCells="1"/>
  <mergeCells count="6">
    <mergeCell ref="D7:D8"/>
    <mergeCell ref="C1:E1"/>
    <mergeCell ref="E7:E8"/>
    <mergeCell ref="B3:E3"/>
    <mergeCell ref="B4:E4"/>
    <mergeCell ref="B5:E5"/>
  </mergeCells>
  <printOptions/>
  <pageMargins left="0.37" right="0.21" top="0.91" bottom="0.81" header="0" footer="0.21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O59"/>
  <sheetViews>
    <sheetView workbookViewId="0" topLeftCell="A1">
      <pane ySplit="10" topLeftCell="BM44" activePane="bottomLeft" state="frozen"/>
      <selection pane="topLeft" activeCell="L7" sqref="L7"/>
      <selection pane="bottomLeft" activeCell="F14" sqref="F14"/>
    </sheetView>
  </sheetViews>
  <sheetFormatPr defaultColWidth="9.140625" defaultRowHeight="12.75"/>
  <cols>
    <col min="1" max="1" width="9.7109375" style="48" customWidth="1"/>
    <col min="2" max="2" width="65.28125" style="48" customWidth="1"/>
    <col min="3" max="4" width="12.140625" style="48" bestFit="1" customWidth="1"/>
    <col min="5" max="16384" width="9.140625" style="48" customWidth="1"/>
  </cols>
  <sheetData>
    <row r="2" spans="1:4" s="51" customFormat="1" ht="12.75">
      <c r="A2" s="8"/>
      <c r="B2" s="8"/>
      <c r="C2" s="271" t="s">
        <v>142</v>
      </c>
      <c r="D2" s="272"/>
    </row>
    <row r="3" spans="3:4" s="51" customFormat="1" ht="12.75">
      <c r="C3" s="81"/>
      <c r="D3" s="81"/>
    </row>
    <row r="4" spans="2:4" s="51" customFormat="1" ht="23.25">
      <c r="B4" s="257" t="s">
        <v>184</v>
      </c>
      <c r="C4" s="258"/>
      <c r="D4" s="258"/>
    </row>
    <row r="5" spans="1:4" s="51" customFormat="1" ht="23.25">
      <c r="A5" s="9"/>
      <c r="B5" s="257" t="s">
        <v>138</v>
      </c>
      <c r="C5" s="258"/>
      <c r="D5" s="258"/>
    </row>
    <row r="6" spans="1:4" s="51" customFormat="1" ht="22.5">
      <c r="A6" s="9"/>
      <c r="B6" s="259" t="s">
        <v>301</v>
      </c>
      <c r="C6" s="260"/>
      <c r="D6" s="260"/>
    </row>
    <row r="7" spans="1:4" ht="13.5" thickBot="1">
      <c r="A7" s="51"/>
      <c r="B7" s="51"/>
      <c r="C7" s="51"/>
      <c r="D7" s="51"/>
    </row>
    <row r="8" spans="1:197" s="85" customFormat="1" ht="28.5" customHeight="1">
      <c r="A8" s="75" t="s">
        <v>114</v>
      </c>
      <c r="B8" s="79" t="s">
        <v>29</v>
      </c>
      <c r="C8" s="279" t="s">
        <v>247</v>
      </c>
      <c r="D8" s="152" t="s">
        <v>185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</row>
    <row r="9" spans="1:197" s="85" customFormat="1" ht="13.5" thickBot="1">
      <c r="A9" s="76" t="s">
        <v>115</v>
      </c>
      <c r="B9" s="80" t="s">
        <v>113</v>
      </c>
      <c r="C9" s="82"/>
      <c r="D9" s="82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</row>
    <row r="10" spans="1:197" s="85" customFormat="1" ht="13.5" thickBot="1">
      <c r="A10" s="58"/>
      <c r="B10" s="84">
        <v>1</v>
      </c>
      <c r="C10" s="59">
        <v>2</v>
      </c>
      <c r="D10" s="59">
        <v>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</row>
    <row r="11" spans="1:197" s="47" customFormat="1" ht="13.5" thickBot="1">
      <c r="A11" s="267" t="s">
        <v>116</v>
      </c>
      <c r="B11" s="264"/>
      <c r="C11" s="60">
        <f>C12+C13</f>
        <v>1125431</v>
      </c>
      <c r="D11" s="60">
        <f>D12+D13</f>
        <v>828232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</row>
    <row r="12" spans="1:197" s="85" customFormat="1" ht="12.75">
      <c r="A12" s="86">
        <v>101</v>
      </c>
      <c r="B12" s="62" t="s">
        <v>145</v>
      </c>
      <c r="C12" s="63">
        <v>1100261</v>
      </c>
      <c r="D12" s="63">
        <v>810881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</row>
    <row r="13" spans="1:197" s="85" customFormat="1" ht="13.5" thickBot="1">
      <c r="A13" s="86">
        <v>102</v>
      </c>
      <c r="B13" s="62" t="s">
        <v>146</v>
      </c>
      <c r="C13" s="63">
        <v>25170</v>
      </c>
      <c r="D13" s="63">
        <v>17351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</row>
    <row r="14" spans="1:197" s="47" customFormat="1" ht="13.5" thickBot="1">
      <c r="A14" s="268" t="s">
        <v>117</v>
      </c>
      <c r="B14" s="269"/>
      <c r="C14" s="65">
        <f>C15+C16+C17+C18+C19</f>
        <v>383940</v>
      </c>
      <c r="D14" s="65">
        <f>D15+D16+D17+D18+D19</f>
        <v>289507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</row>
    <row r="15" spans="1:197" s="85" customFormat="1" ht="12.75">
      <c r="A15" s="86">
        <v>201</v>
      </c>
      <c r="B15" s="62" t="s">
        <v>147</v>
      </c>
      <c r="C15" s="63">
        <v>213729</v>
      </c>
      <c r="D15" s="63">
        <v>192093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</row>
    <row r="16" spans="1:197" s="85" customFormat="1" ht="12.75">
      <c r="A16" s="86">
        <v>202</v>
      </c>
      <c r="B16" s="66" t="s">
        <v>148</v>
      </c>
      <c r="C16" s="63">
        <v>38480</v>
      </c>
      <c r="D16" s="63">
        <v>23804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</row>
    <row r="17" spans="1:197" s="85" customFormat="1" ht="25.5">
      <c r="A17" s="86">
        <v>205</v>
      </c>
      <c r="B17" s="66" t="s">
        <v>149</v>
      </c>
      <c r="C17" s="63">
        <v>49730</v>
      </c>
      <c r="D17" s="63">
        <v>22848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</row>
    <row r="18" spans="1:197" s="85" customFormat="1" ht="12.75">
      <c r="A18" s="86">
        <v>208</v>
      </c>
      <c r="B18" s="62" t="s">
        <v>150</v>
      </c>
      <c r="C18" s="63">
        <v>25330</v>
      </c>
      <c r="D18" s="63">
        <v>16067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</row>
    <row r="19" spans="1:197" s="85" customFormat="1" ht="13.5" thickBot="1">
      <c r="A19" s="86">
        <v>209</v>
      </c>
      <c r="B19" s="66" t="s">
        <v>151</v>
      </c>
      <c r="C19" s="63">
        <v>56671</v>
      </c>
      <c r="D19" s="63">
        <v>34695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</row>
    <row r="20" spans="1:197" s="47" customFormat="1" ht="13.5" thickBot="1">
      <c r="A20" s="268" t="s">
        <v>118</v>
      </c>
      <c r="B20" s="270"/>
      <c r="C20" s="65">
        <f>C21+C22+C23+C24</f>
        <v>294456</v>
      </c>
      <c r="D20" s="65">
        <f>D21+D22+D23+D24</f>
        <v>205960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</row>
    <row r="21" spans="1:197" s="85" customFormat="1" ht="25.5">
      <c r="A21" s="87">
        <v>551</v>
      </c>
      <c r="B21" s="67" t="s">
        <v>152</v>
      </c>
      <c r="C21" s="63">
        <v>170034</v>
      </c>
      <c r="D21" s="63">
        <v>116770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</row>
    <row r="22" spans="1:197" s="85" customFormat="1" ht="12.75">
      <c r="A22" s="87">
        <v>552</v>
      </c>
      <c r="B22" s="67" t="s">
        <v>153</v>
      </c>
      <c r="C22" s="63">
        <v>23097</v>
      </c>
      <c r="D22" s="63">
        <v>13980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</row>
    <row r="23" spans="1:197" s="85" customFormat="1" ht="12.75">
      <c r="A23" s="87">
        <v>560</v>
      </c>
      <c r="B23" s="67" t="s">
        <v>154</v>
      </c>
      <c r="C23" s="63">
        <v>70230</v>
      </c>
      <c r="D23" s="63">
        <v>52778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</row>
    <row r="24" spans="1:197" s="85" customFormat="1" ht="13.5" thickBot="1">
      <c r="A24" s="87">
        <v>580</v>
      </c>
      <c r="B24" s="67" t="s">
        <v>155</v>
      </c>
      <c r="C24" s="63">
        <v>31095</v>
      </c>
      <c r="D24" s="63">
        <v>22432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</row>
    <row r="25" spans="1:197" s="47" customFormat="1" ht="13.5" thickBot="1">
      <c r="A25" s="268" t="s">
        <v>119</v>
      </c>
      <c r="B25" s="269"/>
      <c r="C25" s="65">
        <f>C26+C27+C28+C30+C31+C32+C33+C34+C35+C37+C38+C39+C29+C40+C36</f>
        <v>762720</v>
      </c>
      <c r="D25" s="65">
        <f>D26+D27+D28+D30+D31+D32+D33+D34+D35+D37+D38+D39+D29+D40+D36</f>
        <v>578767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</row>
    <row r="26" spans="1:197" s="85" customFormat="1" ht="12.75">
      <c r="A26" s="88">
        <v>1011</v>
      </c>
      <c r="B26" s="77" t="s">
        <v>120</v>
      </c>
      <c r="C26" s="64">
        <v>153706</v>
      </c>
      <c r="D26" s="64">
        <v>93251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</row>
    <row r="27" spans="1:197" s="85" customFormat="1" ht="12.75">
      <c r="A27" s="86">
        <v>1012</v>
      </c>
      <c r="B27" s="66" t="s">
        <v>121</v>
      </c>
      <c r="C27" s="64">
        <v>819</v>
      </c>
      <c r="D27" s="64">
        <v>343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</row>
    <row r="28" spans="1:197" s="85" customFormat="1" ht="12.75">
      <c r="A28" s="86">
        <v>1013</v>
      </c>
      <c r="B28" s="66" t="s">
        <v>122</v>
      </c>
      <c r="C28" s="64">
        <v>30870</v>
      </c>
      <c r="D28" s="64">
        <v>28470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</row>
    <row r="29" spans="1:197" s="85" customFormat="1" ht="12.75">
      <c r="A29" s="86">
        <v>1014</v>
      </c>
      <c r="B29" s="66" t="s">
        <v>257</v>
      </c>
      <c r="C29" s="64">
        <v>29578</v>
      </c>
      <c r="D29" s="64">
        <v>29905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</row>
    <row r="30" spans="1:197" s="85" customFormat="1" ht="12.75">
      <c r="A30" s="86">
        <v>1015</v>
      </c>
      <c r="B30" s="66" t="s">
        <v>123</v>
      </c>
      <c r="C30" s="64">
        <v>88235</v>
      </c>
      <c r="D30" s="213">
        <v>64219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</row>
    <row r="31" spans="1:197" s="85" customFormat="1" ht="12.75">
      <c r="A31" s="86">
        <v>1016</v>
      </c>
      <c r="B31" s="66" t="s">
        <v>124</v>
      </c>
      <c r="C31" s="64">
        <v>262996</v>
      </c>
      <c r="D31" s="64">
        <v>186684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</row>
    <row r="32" spans="1:197" s="85" customFormat="1" ht="12.75">
      <c r="A32" s="86">
        <v>1020</v>
      </c>
      <c r="B32" s="62" t="s">
        <v>156</v>
      </c>
      <c r="C32" s="64">
        <v>136910</v>
      </c>
      <c r="D32" s="64">
        <v>120176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</row>
    <row r="33" spans="1:197" s="85" customFormat="1" ht="12.75">
      <c r="A33" s="86">
        <v>1030</v>
      </c>
      <c r="B33" s="66" t="s">
        <v>125</v>
      </c>
      <c r="C33" s="64">
        <v>25595</v>
      </c>
      <c r="D33" s="64">
        <v>24134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</row>
    <row r="34" spans="1:197" s="85" customFormat="1" ht="12.75">
      <c r="A34" s="86">
        <v>1051</v>
      </c>
      <c r="B34" s="66" t="s">
        <v>157</v>
      </c>
      <c r="C34" s="64">
        <v>11210</v>
      </c>
      <c r="D34" s="64">
        <v>9270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</row>
    <row r="35" spans="1:197" s="85" customFormat="1" ht="12.75">
      <c r="A35" s="86">
        <v>1062</v>
      </c>
      <c r="B35" s="62" t="s">
        <v>158</v>
      </c>
      <c r="C35" s="64">
        <v>2597</v>
      </c>
      <c r="D35" s="64">
        <v>2297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</row>
    <row r="36" spans="1:197" s="85" customFormat="1" ht="12.75">
      <c r="A36" s="86">
        <v>1063</v>
      </c>
      <c r="B36" s="62" t="s">
        <v>264</v>
      </c>
      <c r="C36" s="64">
        <v>989</v>
      </c>
      <c r="D36" s="64">
        <v>989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</row>
    <row r="37" spans="1:197" s="85" customFormat="1" ht="12.75">
      <c r="A37" s="86">
        <v>1092</v>
      </c>
      <c r="B37" s="66" t="s">
        <v>126</v>
      </c>
      <c r="C37" s="64">
        <v>3982</v>
      </c>
      <c r="D37" s="64">
        <v>3982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</row>
    <row r="38" spans="1:197" s="85" customFormat="1" ht="13.5" thickBot="1">
      <c r="A38" s="89">
        <v>1098</v>
      </c>
      <c r="B38" s="78" t="s">
        <v>127</v>
      </c>
      <c r="C38" s="64">
        <v>11186</v>
      </c>
      <c r="D38" s="64">
        <v>11000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</row>
    <row r="39" spans="1:197" s="85" customFormat="1" ht="13.5" thickBot="1">
      <c r="A39" s="153" t="s">
        <v>256</v>
      </c>
      <c r="B39" s="78" t="s">
        <v>203</v>
      </c>
      <c r="C39" s="64">
        <v>4008</v>
      </c>
      <c r="D39" s="64">
        <v>4008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</row>
    <row r="40" spans="1:197" s="85" customFormat="1" ht="13.5" thickBot="1">
      <c r="A40" s="153" t="s">
        <v>271</v>
      </c>
      <c r="B40" s="78" t="s">
        <v>272</v>
      </c>
      <c r="C40" s="64">
        <v>39</v>
      </c>
      <c r="D40" s="64">
        <v>39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</row>
    <row r="41" spans="1:197" s="47" customFormat="1" ht="13.5" thickBot="1">
      <c r="A41" s="261" t="s">
        <v>128</v>
      </c>
      <c r="B41" s="262"/>
      <c r="C41" s="65">
        <f>C42</f>
        <v>12947</v>
      </c>
      <c r="D41" s="65">
        <f>D42</f>
        <v>9571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</row>
    <row r="42" spans="1:197" s="85" customFormat="1" ht="13.5" thickBot="1">
      <c r="A42" s="86">
        <v>2224</v>
      </c>
      <c r="B42" s="62" t="s">
        <v>159</v>
      </c>
      <c r="C42" s="63">
        <v>12947</v>
      </c>
      <c r="D42" s="63">
        <v>9571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</row>
    <row r="43" spans="1:197" s="47" customFormat="1" ht="13.5" thickBot="1">
      <c r="A43" s="261" t="s">
        <v>129</v>
      </c>
      <c r="B43" s="262"/>
      <c r="C43" s="65">
        <v>6873</v>
      </c>
      <c r="D43" s="65">
        <v>3595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</row>
    <row r="44" spans="1:197" s="47" customFormat="1" ht="13.5" thickBot="1">
      <c r="A44" s="261" t="s">
        <v>130</v>
      </c>
      <c r="B44" s="262"/>
      <c r="C44" s="65">
        <f>C45+C46</f>
        <v>16948</v>
      </c>
      <c r="D44" s="65">
        <f>D45+D46</f>
        <v>12612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</row>
    <row r="45" spans="1:197" s="85" customFormat="1" ht="12.75">
      <c r="A45" s="86">
        <v>4214</v>
      </c>
      <c r="B45" s="62" t="s">
        <v>163</v>
      </c>
      <c r="C45" s="63">
        <v>11065</v>
      </c>
      <c r="D45" s="63">
        <v>7810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</row>
    <row r="46" spans="1:197" s="85" customFormat="1" ht="13.5" thickBot="1">
      <c r="A46" s="154" t="s">
        <v>204</v>
      </c>
      <c r="B46" s="62" t="s">
        <v>205</v>
      </c>
      <c r="C46" s="63">
        <v>5883</v>
      </c>
      <c r="D46" s="63">
        <v>4802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</row>
    <row r="47" spans="1:197" s="47" customFormat="1" ht="13.5" thickBot="1">
      <c r="A47" s="261" t="s">
        <v>131</v>
      </c>
      <c r="B47" s="262"/>
      <c r="C47" s="65">
        <v>84300</v>
      </c>
      <c r="D47" s="65">
        <v>65259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</row>
    <row r="48" spans="1:197" s="47" customFormat="1" ht="13.5" thickBot="1">
      <c r="A48" s="263" t="s">
        <v>132</v>
      </c>
      <c r="B48" s="264"/>
      <c r="C48" s="65">
        <v>1628</v>
      </c>
      <c r="D48" s="65">
        <v>1628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</row>
    <row r="49" spans="1:197" s="47" customFormat="1" ht="13.5" thickBot="1">
      <c r="A49" s="265" t="s">
        <v>133</v>
      </c>
      <c r="B49" s="266"/>
      <c r="C49" s="65">
        <v>211638</v>
      </c>
      <c r="D49" s="65">
        <v>144393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</row>
    <row r="50" spans="1:197" s="47" customFormat="1" ht="13.5" thickBot="1">
      <c r="A50" s="265" t="s">
        <v>134</v>
      </c>
      <c r="B50" s="266"/>
      <c r="C50" s="65">
        <f>C51+C52</f>
        <v>27033</v>
      </c>
      <c r="D50" s="65">
        <f>D51+D52</f>
        <v>27032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</row>
    <row r="51" spans="1:197" s="85" customFormat="1" ht="12.75">
      <c r="A51" s="90">
        <v>5201</v>
      </c>
      <c r="B51" s="68" t="s">
        <v>160</v>
      </c>
      <c r="C51" s="63">
        <v>2649</v>
      </c>
      <c r="D51" s="63">
        <v>2649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</row>
    <row r="52" spans="1:197" s="85" customFormat="1" ht="13.5" thickBot="1">
      <c r="A52" s="91">
        <v>5205</v>
      </c>
      <c r="B52" s="69" t="s">
        <v>161</v>
      </c>
      <c r="C52" s="63">
        <v>24384</v>
      </c>
      <c r="D52" s="63">
        <v>24383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</row>
    <row r="53" spans="1:197" s="47" customFormat="1" ht="13.5" thickBot="1">
      <c r="A53" s="265" t="s">
        <v>135</v>
      </c>
      <c r="B53" s="266"/>
      <c r="C53" s="65">
        <f>C54</f>
        <v>23000</v>
      </c>
      <c r="D53" s="65">
        <f>D54</f>
        <v>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</row>
    <row r="54" spans="1:197" s="85" customFormat="1" ht="13.5" thickBot="1">
      <c r="A54" s="91">
        <v>5309</v>
      </c>
      <c r="B54" s="69" t="s">
        <v>162</v>
      </c>
      <c r="C54" s="63">
        <v>23000</v>
      </c>
      <c r="D54" s="63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</row>
    <row r="55" spans="1:197" s="47" customFormat="1" ht="13.5" thickBot="1">
      <c r="A55" s="261" t="s">
        <v>136</v>
      </c>
      <c r="B55" s="262"/>
      <c r="C55" s="65">
        <v>27090</v>
      </c>
      <c r="D55" s="65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</row>
    <row r="56" spans="1:197" s="85" customFormat="1" ht="13.5" thickBot="1">
      <c r="A56" s="92"/>
      <c r="B56" s="83" t="s">
        <v>144</v>
      </c>
      <c r="C56" s="74">
        <f>C11+C14+C20+C25+C41+C43+C44+C47+C48+C49+C50+C53+C55</f>
        <v>2978004</v>
      </c>
      <c r="D56" s="74">
        <f>D11+D14+D20+D25+D41+D43+D44+D47+D48+D49+D50+D53+D55</f>
        <v>2166556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</row>
    <row r="57" spans="1:197" s="85" customFormat="1" ht="12.75">
      <c r="A57" s="72"/>
      <c r="B57" s="73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</row>
    <row r="58" spans="1:2" ht="12.75">
      <c r="A58" s="5" t="s">
        <v>139</v>
      </c>
      <c r="B58" s="5" t="s">
        <v>307</v>
      </c>
    </row>
    <row r="59" spans="1:2" ht="12.75">
      <c r="A59" s="5" t="s">
        <v>140</v>
      </c>
      <c r="B59" s="5" t="s">
        <v>164</v>
      </c>
    </row>
  </sheetData>
  <sheetProtection password="B55E" sheet="1" objects="1" scenarios="1" selectLockedCells="1" selectUnlockedCells="1"/>
  <mergeCells count="17">
    <mergeCell ref="C2:D2"/>
    <mergeCell ref="B4:D4"/>
    <mergeCell ref="B5:D5"/>
    <mergeCell ref="B6:D6"/>
    <mergeCell ref="A11:B11"/>
    <mergeCell ref="A14:B14"/>
    <mergeCell ref="A20:B20"/>
    <mergeCell ref="A25:B25"/>
    <mergeCell ref="A41:B41"/>
    <mergeCell ref="A43:B43"/>
    <mergeCell ref="A44:B44"/>
    <mergeCell ref="A47:B47"/>
    <mergeCell ref="A55:B55"/>
    <mergeCell ref="A48:B48"/>
    <mergeCell ref="A49:B49"/>
    <mergeCell ref="A50:B50"/>
    <mergeCell ref="A53:B53"/>
  </mergeCells>
  <printOptions/>
  <pageMargins left="0.36" right="0.75" top="0.28" bottom="0.22" header="0.33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G7" sqref="G7"/>
    </sheetView>
  </sheetViews>
  <sheetFormatPr defaultColWidth="9.140625" defaultRowHeight="12.75"/>
  <cols>
    <col min="1" max="1" width="49.57421875" style="39" bestFit="1" customWidth="1"/>
    <col min="2" max="2" width="9.140625" style="39" customWidth="1"/>
    <col min="3" max="3" width="9.57421875" style="39" bestFit="1" customWidth="1"/>
    <col min="4" max="4" width="7.00390625" style="128" bestFit="1" customWidth="1"/>
    <col min="5" max="5" width="8.00390625" style="128" bestFit="1" customWidth="1"/>
    <col min="6" max="6" width="5.7109375" style="39" bestFit="1" customWidth="1"/>
    <col min="7" max="16384" width="9.140625" style="39" customWidth="1"/>
  </cols>
  <sheetData>
    <row r="1" spans="4:6" ht="12.75">
      <c r="D1" s="273" t="s">
        <v>183</v>
      </c>
      <c r="E1" s="274"/>
      <c r="F1" s="274"/>
    </row>
    <row r="2" spans="1:6" ht="23.25">
      <c r="A2" s="243" t="s">
        <v>246</v>
      </c>
      <c r="B2" s="275"/>
      <c r="C2" s="275"/>
      <c r="D2" s="275"/>
      <c r="E2" s="275"/>
      <c r="F2" s="275"/>
    </row>
    <row r="3" spans="1:6" ht="23.25">
      <c r="A3" s="243" t="s">
        <v>304</v>
      </c>
      <c r="B3" s="275"/>
      <c r="C3" s="275"/>
      <c r="D3" s="275"/>
      <c r="E3" s="275"/>
      <c r="F3" s="275"/>
    </row>
    <row r="5" spans="1:3" ht="12.75">
      <c r="A5" s="155" t="s">
        <v>206</v>
      </c>
      <c r="B5" s="117"/>
      <c r="C5" s="37"/>
    </row>
    <row r="6" spans="1:3" ht="12.75">
      <c r="A6" s="156" t="s">
        <v>207</v>
      </c>
      <c r="B6" s="157" t="s">
        <v>208</v>
      </c>
      <c r="C6" s="158">
        <v>266</v>
      </c>
    </row>
    <row r="7" spans="1:5" s="162" customFormat="1" ht="12" customHeight="1">
      <c r="A7" s="155" t="s">
        <v>209</v>
      </c>
      <c r="B7" s="159"/>
      <c r="C7" s="160"/>
      <c r="D7" s="161"/>
      <c r="E7" s="161"/>
    </row>
    <row r="8" spans="1:5" s="162" customFormat="1" ht="12" customHeight="1">
      <c r="A8" s="163" t="s">
        <v>210</v>
      </c>
      <c r="B8" s="159">
        <v>6300</v>
      </c>
      <c r="C8" s="160">
        <v>414443</v>
      </c>
      <c r="D8" s="161"/>
      <c r="E8" s="161"/>
    </row>
    <row r="9" spans="1:5" s="162" customFormat="1" ht="12" customHeight="1">
      <c r="A9" s="164" t="s">
        <v>211</v>
      </c>
      <c r="B9" s="159"/>
      <c r="C9" s="158">
        <v>414443</v>
      </c>
      <c r="D9" s="165"/>
      <c r="E9" s="165"/>
    </row>
    <row r="10" spans="1:5" s="162" customFormat="1" ht="11.25" customHeight="1">
      <c r="A10" s="155" t="s">
        <v>212</v>
      </c>
      <c r="B10" s="159"/>
      <c r="C10" s="160"/>
      <c r="D10" s="161"/>
      <c r="E10" s="161"/>
    </row>
    <row r="11" spans="1:5" s="162" customFormat="1" ht="0.75" customHeight="1" hidden="1">
      <c r="A11" s="163" t="s">
        <v>213</v>
      </c>
      <c r="B11" s="159">
        <v>7400</v>
      </c>
      <c r="C11" s="160">
        <f>D11+E11</f>
        <v>0</v>
      </c>
      <c r="D11" s="161"/>
      <c r="E11" s="161"/>
    </row>
    <row r="12" spans="1:5" s="162" customFormat="1" ht="12" customHeight="1" hidden="1">
      <c r="A12" s="166" t="s">
        <v>214</v>
      </c>
      <c r="B12" s="159">
        <v>7411</v>
      </c>
      <c r="C12" s="160">
        <f>D12+E12</f>
        <v>0</v>
      </c>
      <c r="D12" s="161"/>
      <c r="E12" s="161"/>
    </row>
    <row r="13" spans="1:5" s="162" customFormat="1" ht="12" customHeight="1" hidden="1">
      <c r="A13" s="166" t="s">
        <v>215</v>
      </c>
      <c r="B13" s="159">
        <v>7412</v>
      </c>
      <c r="C13" s="160">
        <f>D13+E13</f>
        <v>0</v>
      </c>
      <c r="D13" s="161"/>
      <c r="E13" s="161"/>
    </row>
    <row r="14" spans="1:5" s="162" customFormat="1" ht="12" customHeight="1" hidden="1">
      <c r="A14" s="163" t="s">
        <v>216</v>
      </c>
      <c r="B14" s="159">
        <v>7500</v>
      </c>
      <c r="C14" s="160">
        <f>D14+E14</f>
        <v>0</v>
      </c>
      <c r="D14" s="161"/>
      <c r="E14" s="161"/>
    </row>
    <row r="15" spans="1:5" s="162" customFormat="1" ht="12" customHeight="1">
      <c r="A15" s="163" t="s">
        <v>217</v>
      </c>
      <c r="B15" s="159">
        <v>7600</v>
      </c>
      <c r="C15" s="160">
        <v>-7887</v>
      </c>
      <c r="D15" s="161"/>
      <c r="E15" s="161"/>
    </row>
    <row r="16" spans="1:5" s="162" customFormat="1" ht="14.25" customHeight="1">
      <c r="A16" s="167" t="s">
        <v>218</v>
      </c>
      <c r="B16" s="159"/>
      <c r="C16" s="158">
        <f>SUM(C11:C15)</f>
        <v>-7887</v>
      </c>
      <c r="D16" s="161"/>
      <c r="E16" s="165"/>
    </row>
    <row r="17" spans="1:5" s="162" customFormat="1" ht="12" customHeight="1">
      <c r="A17" s="163" t="s">
        <v>219</v>
      </c>
      <c r="B17" s="168" t="s">
        <v>220</v>
      </c>
      <c r="C17" s="158">
        <v>-694</v>
      </c>
      <c r="D17" s="161"/>
      <c r="E17" s="165"/>
    </row>
    <row r="18" spans="1:5" s="162" customFormat="1" ht="12" customHeight="1">
      <c r="A18" s="169" t="s">
        <v>221</v>
      </c>
      <c r="B18" s="159"/>
      <c r="C18" s="170">
        <f>C9+C16+C17+C6</f>
        <v>406128</v>
      </c>
      <c r="D18" s="165"/>
      <c r="E18" s="165"/>
    </row>
    <row r="19" spans="1:5" s="162" customFormat="1" ht="14.25" customHeight="1">
      <c r="A19" s="163" t="s">
        <v>222</v>
      </c>
      <c r="B19" s="159">
        <v>9500</v>
      </c>
      <c r="C19" s="160">
        <f>C21+C20</f>
        <v>2473</v>
      </c>
      <c r="D19" s="165"/>
      <c r="E19" s="165"/>
    </row>
    <row r="20" spans="1:5" s="162" customFormat="1" ht="12" customHeight="1">
      <c r="A20" s="163" t="s">
        <v>223</v>
      </c>
      <c r="B20" s="159">
        <v>9501</v>
      </c>
      <c r="C20" s="160">
        <v>3464391</v>
      </c>
      <c r="D20" s="161"/>
      <c r="E20" s="161"/>
    </row>
    <row r="21" spans="1:5" s="162" customFormat="1" ht="12" customHeight="1" thickBot="1">
      <c r="A21" s="171" t="s">
        <v>224</v>
      </c>
      <c r="B21" s="172">
        <v>9507</v>
      </c>
      <c r="C21" s="173">
        <v>-3461918</v>
      </c>
      <c r="D21" s="161"/>
      <c r="E21" s="161"/>
    </row>
    <row r="22" spans="1:5" s="162" customFormat="1" ht="17.25" customHeight="1" thickBot="1">
      <c r="A22" s="174" t="s">
        <v>225</v>
      </c>
      <c r="B22" s="175"/>
      <c r="C22" s="176">
        <f>C18+C19</f>
        <v>408601</v>
      </c>
      <c r="D22" s="165"/>
      <c r="E22" s="165"/>
    </row>
    <row r="23" spans="1:5" s="162" customFormat="1" ht="17.25" customHeight="1" thickBot="1">
      <c r="A23" s="177"/>
      <c r="B23" s="178"/>
      <c r="C23" s="179"/>
      <c r="D23" s="165"/>
      <c r="E23" s="165"/>
    </row>
    <row r="24" spans="1:6" s="121" customFormat="1" ht="12.75" customHeight="1" thickBot="1">
      <c r="A24" s="180" t="s">
        <v>226</v>
      </c>
      <c r="B24" s="181"/>
      <c r="C24" s="182"/>
      <c r="D24" s="183"/>
      <c r="E24" s="183"/>
      <c r="F24" s="184"/>
    </row>
    <row r="25" spans="1:6" s="121" customFormat="1" ht="10.5" customHeight="1">
      <c r="A25" s="185" t="s">
        <v>227</v>
      </c>
      <c r="B25" s="186" t="s">
        <v>228</v>
      </c>
      <c r="C25" s="187">
        <f>C26+C27+C28+C29</f>
        <v>57833</v>
      </c>
      <c r="D25" s="188"/>
      <c r="E25" s="188"/>
      <c r="F25" s="188"/>
    </row>
    <row r="26" spans="1:6" s="121" customFormat="1" ht="10.5" customHeight="1">
      <c r="A26" s="189" t="s">
        <v>229</v>
      </c>
      <c r="B26" s="186" t="s">
        <v>230</v>
      </c>
      <c r="C26" s="190">
        <v>31179</v>
      </c>
      <c r="D26" s="191"/>
      <c r="E26" s="191"/>
      <c r="F26" s="9"/>
    </row>
    <row r="27" spans="1:6" s="121" customFormat="1" ht="10.5" customHeight="1">
      <c r="A27" s="189" t="s">
        <v>231</v>
      </c>
      <c r="B27" s="186" t="s">
        <v>232</v>
      </c>
      <c r="C27" s="190">
        <v>6743</v>
      </c>
      <c r="D27" s="191"/>
      <c r="E27" s="191"/>
      <c r="F27" s="9"/>
    </row>
    <row r="28" spans="1:6" s="121" customFormat="1" ht="10.5" customHeight="1">
      <c r="A28" s="189" t="s">
        <v>233</v>
      </c>
      <c r="B28" s="186" t="s">
        <v>234</v>
      </c>
      <c r="C28" s="190">
        <v>12699</v>
      </c>
      <c r="D28" s="191"/>
      <c r="E28" s="191"/>
      <c r="F28" s="192"/>
    </row>
    <row r="29" spans="1:6" s="121" customFormat="1" ht="10.5" customHeight="1">
      <c r="A29" s="189" t="s">
        <v>235</v>
      </c>
      <c r="B29" s="186" t="s">
        <v>236</v>
      </c>
      <c r="C29" s="193">
        <v>7212</v>
      </c>
      <c r="D29" s="194"/>
      <c r="E29" s="194"/>
      <c r="F29" s="195"/>
    </row>
    <row r="30" spans="1:6" s="121" customFormat="1" ht="10.5" customHeight="1">
      <c r="A30" s="126" t="s">
        <v>237</v>
      </c>
      <c r="B30" s="186" t="s">
        <v>228</v>
      </c>
      <c r="C30" s="196">
        <f>C31+C32+C33</f>
        <v>83260</v>
      </c>
      <c r="D30" s="197"/>
      <c r="E30" s="197"/>
      <c r="F30" s="198"/>
    </row>
    <row r="31" spans="1:6" s="121" customFormat="1" ht="10.5" customHeight="1">
      <c r="A31" s="189" t="s">
        <v>229</v>
      </c>
      <c r="B31" s="186" t="s">
        <v>230</v>
      </c>
      <c r="C31" s="193">
        <v>850</v>
      </c>
      <c r="D31" s="194"/>
      <c r="E31" s="194"/>
      <c r="F31" s="195"/>
    </row>
    <row r="32" spans="1:6" s="121" customFormat="1" ht="10.5" customHeight="1">
      <c r="A32" s="189" t="s">
        <v>238</v>
      </c>
      <c r="B32" s="186" t="s">
        <v>239</v>
      </c>
      <c r="C32" s="193">
        <v>70024</v>
      </c>
      <c r="D32" s="194"/>
      <c r="E32" s="194"/>
      <c r="F32" s="195"/>
    </row>
    <row r="33" spans="1:6" s="121" customFormat="1" ht="10.5" customHeight="1">
      <c r="A33" s="189" t="s">
        <v>231</v>
      </c>
      <c r="B33" s="186" t="s">
        <v>232</v>
      </c>
      <c r="C33" s="193">
        <v>12386</v>
      </c>
      <c r="D33" s="194"/>
      <c r="E33" s="194"/>
      <c r="F33" s="195"/>
    </row>
    <row r="34" spans="1:6" s="121" customFormat="1" ht="10.5" customHeight="1">
      <c r="A34" s="126" t="s">
        <v>240</v>
      </c>
      <c r="B34" s="186" t="s">
        <v>228</v>
      </c>
      <c r="C34" s="196">
        <f>C38+C39+C37+C36+C35</f>
        <v>267508</v>
      </c>
      <c r="D34" s="197"/>
      <c r="E34" s="197"/>
      <c r="F34" s="198"/>
    </row>
    <row r="35" spans="1:6" s="121" customFormat="1" ht="10.5" customHeight="1">
      <c r="A35" s="189" t="s">
        <v>229</v>
      </c>
      <c r="B35" s="186" t="s">
        <v>230</v>
      </c>
      <c r="C35" s="238">
        <v>3885</v>
      </c>
      <c r="D35" s="197"/>
      <c r="E35" s="197"/>
      <c r="F35" s="198"/>
    </row>
    <row r="36" spans="1:6" s="121" customFormat="1" ht="10.5" customHeight="1">
      <c r="A36" s="189" t="s">
        <v>238</v>
      </c>
      <c r="B36" s="186" t="s">
        <v>239</v>
      </c>
      <c r="C36" s="238">
        <v>9000</v>
      </c>
      <c r="D36" s="197"/>
      <c r="E36" s="197"/>
      <c r="F36" s="198"/>
    </row>
    <row r="37" spans="1:6" s="121" customFormat="1" ht="10.5" customHeight="1">
      <c r="A37" s="189" t="s">
        <v>231</v>
      </c>
      <c r="B37" s="186" t="s">
        <v>232</v>
      </c>
      <c r="C37" s="238">
        <v>703</v>
      </c>
      <c r="D37" s="197"/>
      <c r="E37" s="197"/>
      <c r="F37" s="198"/>
    </row>
    <row r="38" spans="1:6" s="121" customFormat="1" ht="10.5" customHeight="1">
      <c r="A38" s="189" t="s">
        <v>233</v>
      </c>
      <c r="B38" s="186" t="s">
        <v>234</v>
      </c>
      <c r="C38" s="193">
        <v>13908</v>
      </c>
      <c r="D38" s="194"/>
      <c r="E38" s="194"/>
      <c r="F38" s="195"/>
    </row>
    <row r="39" spans="1:6" s="121" customFormat="1" ht="10.5" customHeight="1" thickBot="1">
      <c r="A39" s="199" t="s">
        <v>241</v>
      </c>
      <c r="B39" s="200" t="s">
        <v>242</v>
      </c>
      <c r="C39" s="201">
        <v>240012</v>
      </c>
      <c r="D39" s="194"/>
      <c r="E39" s="194"/>
      <c r="F39" s="195"/>
    </row>
    <row r="40" spans="1:5" s="121" customFormat="1" ht="12.75" customHeight="1" thickBot="1">
      <c r="A40" s="202" t="s">
        <v>243</v>
      </c>
      <c r="B40" s="203"/>
      <c r="C40" s="204">
        <f>C25+C30+C34</f>
        <v>408601</v>
      </c>
      <c r="D40" s="128"/>
      <c r="E40" s="128"/>
    </row>
    <row r="41" spans="1:5" s="121" customFormat="1" ht="12.75" customHeight="1">
      <c r="A41" s="118"/>
      <c r="B41" s="119"/>
      <c r="C41" s="120"/>
      <c r="D41" s="128"/>
      <c r="E41" s="128"/>
    </row>
    <row r="42" spans="1:5" s="121" customFormat="1" ht="12.75" customHeight="1" thickBot="1">
      <c r="A42" s="118"/>
      <c r="B42" s="119"/>
      <c r="C42" s="205"/>
      <c r="D42" s="128"/>
      <c r="E42" s="128"/>
    </row>
    <row r="43" spans="1:6" ht="15" thickBot="1">
      <c r="A43" s="210" t="s">
        <v>0</v>
      </c>
      <c r="B43" s="122">
        <f>B44+B52</f>
        <v>141093</v>
      </c>
      <c r="F43" s="44"/>
    </row>
    <row r="44" spans="1:6" ht="12.75">
      <c r="A44" s="214" t="s">
        <v>244</v>
      </c>
      <c r="B44" s="123">
        <f>B45+B48+B50+B46+B49+B51+B47</f>
        <v>57833</v>
      </c>
      <c r="F44" s="44"/>
    </row>
    <row r="45" spans="1:6" ht="12.75">
      <c r="A45" s="215" t="s">
        <v>250</v>
      </c>
      <c r="B45" s="124">
        <v>32533</v>
      </c>
      <c r="F45" s="44"/>
    </row>
    <row r="46" spans="1:6" ht="12.75">
      <c r="A46" s="125" t="s">
        <v>251</v>
      </c>
      <c r="B46" s="116">
        <v>725</v>
      </c>
      <c r="F46" s="44"/>
    </row>
    <row r="47" spans="1:6" ht="12.75">
      <c r="A47" s="125" t="s">
        <v>281</v>
      </c>
      <c r="B47" s="116">
        <v>10000</v>
      </c>
      <c r="F47" s="44"/>
    </row>
    <row r="48" spans="1:6" ht="12.75">
      <c r="A48" s="125" t="s">
        <v>282</v>
      </c>
      <c r="B48" s="116">
        <v>803</v>
      </c>
      <c r="F48" s="44"/>
    </row>
    <row r="49" spans="1:6" ht="12.75">
      <c r="A49" s="125" t="s">
        <v>283</v>
      </c>
      <c r="B49" s="116">
        <v>7383</v>
      </c>
      <c r="F49" s="44"/>
    </row>
    <row r="50" spans="1:6" ht="12.75">
      <c r="A50" s="125" t="s">
        <v>284</v>
      </c>
      <c r="B50" s="116">
        <v>1457</v>
      </c>
      <c r="F50" s="44"/>
    </row>
    <row r="51" spans="1:6" ht="12.75">
      <c r="A51" s="125" t="s">
        <v>285</v>
      </c>
      <c r="B51" s="116">
        <v>4932</v>
      </c>
      <c r="F51" s="44"/>
    </row>
    <row r="52" spans="1:6" ht="12.75">
      <c r="A52" s="207" t="s">
        <v>245</v>
      </c>
      <c r="B52" s="37">
        <f>B53+B54</f>
        <v>83260</v>
      </c>
      <c r="F52" s="44"/>
    </row>
    <row r="53" spans="1:6" ht="12.75">
      <c r="A53" s="229" t="s">
        <v>259</v>
      </c>
      <c r="B53" s="230">
        <v>69219</v>
      </c>
      <c r="F53" s="44"/>
    </row>
    <row r="54" spans="1:6" ht="12.75">
      <c r="A54" s="231" t="s">
        <v>273</v>
      </c>
      <c r="B54" s="232">
        <v>14041</v>
      </c>
      <c r="F54" s="44"/>
    </row>
    <row r="55" spans="1:6" ht="14.25">
      <c r="A55" s="227" t="s">
        <v>1</v>
      </c>
      <c r="B55" s="228">
        <f>B56</f>
        <v>267508</v>
      </c>
      <c r="F55" s="44"/>
    </row>
    <row r="56" spans="1:2" ht="12.75">
      <c r="A56" s="127" t="s">
        <v>2</v>
      </c>
      <c r="B56" s="127">
        <v>267508</v>
      </c>
    </row>
    <row r="57" spans="1:2" ht="12.75">
      <c r="A57" s="115" t="s">
        <v>3</v>
      </c>
      <c r="B57" s="115"/>
    </row>
    <row r="58" spans="1:2" ht="12.75">
      <c r="A58" s="115" t="s">
        <v>4</v>
      </c>
      <c r="B58" s="115"/>
    </row>
    <row r="59" spans="1:2" ht="12.75">
      <c r="A59" s="211" t="s">
        <v>5</v>
      </c>
      <c r="B59" s="211"/>
    </row>
    <row r="60" spans="1:2" ht="16.5" thickBot="1">
      <c r="A60" s="206"/>
      <c r="B60" s="44"/>
    </row>
    <row r="61" spans="1:2" ht="13.5" thickBot="1">
      <c r="A61" s="202" t="s">
        <v>243</v>
      </c>
      <c r="B61" s="129">
        <f>B43+B55</f>
        <v>408601</v>
      </c>
    </row>
    <row r="63" ht="12.75">
      <c r="A63" s="5" t="s">
        <v>307</v>
      </c>
    </row>
    <row r="64" ht="12.75">
      <c r="A64" s="5" t="s">
        <v>164</v>
      </c>
    </row>
  </sheetData>
  <sheetProtection password="B55E" sheet="1" objects="1" scenarios="1" selectLockedCells="1" selectUnlockedCells="1"/>
  <mergeCells count="3">
    <mergeCell ref="D1:F1"/>
    <mergeCell ref="A2:F2"/>
    <mergeCell ref="A3:F3"/>
  </mergeCells>
  <printOptions/>
  <pageMargins left="0.44" right="0.75" top="0.35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2014-10-24T03:21:39Z</cp:lastPrinted>
  <dcterms:created xsi:type="dcterms:W3CDTF">2006-12-05T11:18:07Z</dcterms:created>
  <dcterms:modified xsi:type="dcterms:W3CDTF">2014-10-24T03:25:07Z</dcterms:modified>
  <cp:category/>
  <cp:version/>
  <cp:contentType/>
  <cp:contentStatus/>
</cp:coreProperties>
</file>